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776" windowHeight="8376"/>
  </bookViews>
  <sheets>
    <sheet name="附件3" sheetId="2" r:id="rId1"/>
  </sheets>
  <definedNames>
    <definedName name="_xlnm.Print_Area" localSheetId="0">附件3!$A$1:$O$16</definedName>
  </definedNames>
  <calcPr calcId="125725"/>
</workbook>
</file>

<file path=xl/calcChain.xml><?xml version="1.0" encoding="utf-8"?>
<calcChain xmlns="http://schemas.openxmlformats.org/spreadsheetml/2006/main">
  <c r="K20" i="2"/>
  <c r="E29"/>
  <c r="G29"/>
  <c r="F29" s="1"/>
  <c r="L7"/>
  <c r="L8"/>
  <c r="K8" s="1"/>
  <c r="L9"/>
  <c r="K9" s="1"/>
  <c r="L10"/>
  <c r="K10" s="1"/>
  <c r="L6"/>
  <c r="K6" s="1"/>
  <c r="G11"/>
  <c r="I11"/>
  <c r="L11" l="1"/>
  <c r="J11" s="1"/>
  <c r="K7"/>
  <c r="H11"/>
  <c r="K11" l="1"/>
</calcChain>
</file>

<file path=xl/sharedStrings.xml><?xml version="1.0" encoding="utf-8"?>
<sst xmlns="http://schemas.openxmlformats.org/spreadsheetml/2006/main" count="50" uniqueCount="37">
  <si>
    <t>清远市商品住房销售价格情况表</t>
  </si>
  <si>
    <t>房地产开发企业名称或中介服务机构名称：</t>
  </si>
  <si>
    <t>清远市源河房地产开发有限公司</t>
  </si>
  <si>
    <t>项目(楼盘)名称：</t>
  </si>
  <si>
    <t>预售许可证号码或现售备案证书号码：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</si>
  <si>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</si>
  <si>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</si>
  <si>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</si>
  <si>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</si>
  <si>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</si>
  <si>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</si>
  <si>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</si>
  <si>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</si>
  <si>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</si>
  <si>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</si>
  <si>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</si>
  <si>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</si>
  <si>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</si>
  <si>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</si>
  <si>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</si>
  <si>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三房两厅两卫</t>
  </si>
  <si>
    <t>本楼栋总面积/均价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</si>
  <si>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</si>
  <si>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</si>
  <si>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本表一式两份</t>
  </si>
  <si>
    <t>待售</t>
    <phoneticPr fontId="9" type="noConversion"/>
  </si>
  <si>
    <t>18号楼</t>
  </si>
  <si>
    <t>城市花园18号楼</t>
    <phoneticPr fontId="9" type="noConversion"/>
  </si>
  <si>
    <t>1梯203</t>
  </si>
  <si>
    <t>1梯304</t>
  </si>
  <si>
    <t>1梯204</t>
  </si>
  <si>
    <t>1梯3203</t>
  </si>
  <si>
    <t>1梯3204</t>
  </si>
  <si>
    <t>企业物价员：罗欣如</t>
    <phoneticPr fontId="9" type="noConversion"/>
  </si>
  <si>
    <t>价格举报投诉电话：12345</t>
    <phoneticPr fontId="9" type="noConversion"/>
  </si>
  <si>
    <t>企业投诉电话：</t>
    <phoneticPr fontId="9" type="noConversion"/>
  </si>
  <si>
    <t xml:space="preserve">   本栋销售住宅共5套，销售住宅总建筑面积：528.87㎡，套内面积：418.80㎡，分摊面积：110.07㎡，销售均价：6668元/㎡（建筑面积）、
8421元/㎡（套内建筑面积）。</t>
    <phoneticPr fontId="9" type="noConversion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</si>
</sst>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_);[Red]\(0\)"/>
  </numFmts>
  <fonts count="32">
    <font>
      <sz val="12"/>
      <name val="宋体"/>
      <charset val="134"/>
    </font>
    <font>
      <sz val="20"/>
      <name val="方正小标宋简体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0"/>
      <color indexed="8"/>
      <name val="宋体"/>
      <family val="3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2"/>
      <charset val="134"/>
    </font>
    <font>
      <sz val="11"/>
      <color indexed="10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</borders>
  <cellStyleXfs count="65">
    <xf numFmtId="0" fontId="0" fillId="0" borderId="0">
      <alignment vertical="center"/>
    </xf>
    <xf numFmtId="0" fontId="10" fillId="0" borderId="0" applyFill="0">
      <alignment vertical="center"/>
    </xf>
    <xf numFmtId="0" fontId="10" fillId="0" borderId="0" applyFill="0">
      <alignment vertical="center"/>
    </xf>
    <xf numFmtId="43" fontId="8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0" applyFill="0">
      <alignment vertical="center"/>
    </xf>
    <xf numFmtId="0" fontId="12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8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Fill="0">
      <alignment vertical="center"/>
    </xf>
    <xf numFmtId="0" fontId="8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9" borderId="5" applyNumberFormat="0" applyAlignment="0" applyProtection="0">
      <alignment vertical="center"/>
    </xf>
    <xf numFmtId="0" fontId="22" fillId="17" borderId="8" applyNumberFormat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" fillId="16" borderId="7" applyNumberFormat="0" applyFont="0" applyAlignment="0" applyProtection="0">
      <alignment vertical="center"/>
    </xf>
    <xf numFmtId="0" fontId="18" fillId="16" borderId="7" applyNumberFormat="0" applyFont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2" fillId="0" borderId="1" xfId="0" applyFont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3" fontId="7" fillId="0" borderId="0" xfId="3" applyFont="1" applyFill="1" applyBorder="1" applyAlignment="1">
      <alignment horizontal="center" vertical="center"/>
    </xf>
    <xf numFmtId="43" fontId="0" fillId="0" borderId="0" xfId="3" applyFont="1" applyBorder="1" applyAlignment="1">
      <alignment horizontal="center" vertical="center"/>
    </xf>
    <xf numFmtId="43" fontId="0" fillId="0" borderId="0" xfId="3" applyFont="1" applyBorder="1">
      <alignment vertical="center"/>
    </xf>
    <xf numFmtId="177" fontId="11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31" fillId="24" borderId="1" xfId="51" applyFont="1" applyFill="1" applyBorder="1" applyAlignment="1">
      <alignment horizontal="center" vertical="center"/>
    </xf>
    <xf numFmtId="176" fontId="8" fillId="0" borderId="1" xfId="51" applyNumberFormat="1" applyBorder="1" applyAlignment="1">
      <alignment horizontal="center" vertical="center"/>
    </xf>
    <xf numFmtId="0" fontId="0" fillId="24" borderId="1" xfId="0" applyFont="1" applyFill="1" applyBorder="1" applyAlignment="1">
      <alignment horizontal="center" vertical="center"/>
    </xf>
    <xf numFmtId="176" fontId="0" fillId="24" borderId="1" xfId="0" applyNumberFormat="1" applyFont="1" applyFill="1" applyBorder="1" applyAlignment="1">
      <alignment horizontal="center" vertical="center"/>
    </xf>
    <xf numFmtId="176" fontId="8" fillId="24" borderId="1" xfId="51" applyNumberFormat="1" applyFill="1" applyBorder="1" applyAlignment="1">
      <alignment horizontal="center" vertical="center"/>
    </xf>
    <xf numFmtId="0" fontId="0" fillId="24" borderId="1" xfId="0" applyFill="1" applyBorder="1" applyAlignment="1">
      <alignment horizontal="center" vertical="center"/>
    </xf>
    <xf numFmtId="0" fontId="0" fillId="24" borderId="0" xfId="0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176" fontId="0" fillId="24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5" fillId="0" borderId="1" xfId="0" applyFont="1" applyFill="1" applyBorder="1" applyAlignment="1">
      <alignment horizontal="left" vertical="top" wrapText="1"/>
    </xf>
    <xf numFmtId="176" fontId="5" fillId="0" borderId="1" xfId="0" applyNumberFormat="1" applyFont="1" applyFill="1" applyBorder="1" applyAlignment="1">
      <alignment horizontal="left" vertical="top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8" fontId="6" fillId="0" borderId="0" xfId="0" applyNumberFormat="1" applyFont="1" applyFill="1" applyBorder="1" applyAlignment="1">
      <alignment horizontal="center" vertical="center" wrapText="1"/>
    </xf>
    <xf numFmtId="43" fontId="3" fillId="0" borderId="1" xfId="3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</cellXfs>
  <cellStyles count="65">
    <cellStyle name="20% - 强调文字颜色 1 2" xfId="16"/>
    <cellStyle name="20% - 强调文字颜色 2 2" xfId="13"/>
    <cellStyle name="20% - 强调文字颜色 3 2" xfId="17"/>
    <cellStyle name="20% - 强调文字颜色 4 2" xfId="19"/>
    <cellStyle name="20% - 强调文字颜色 5 2" xfId="21"/>
    <cellStyle name="20% - 强调文字颜色 6 2" xfId="23"/>
    <cellStyle name="40% - 强调文字颜色 1 2" xfId="26"/>
    <cellStyle name="40% - 强调文字颜色 2 2" xfId="27"/>
    <cellStyle name="40% - 强调文字颜色 3 2" xfId="28"/>
    <cellStyle name="40% - 强调文字颜色 4 2" xfId="32"/>
    <cellStyle name="40% - 强调文字颜色 5 2" xfId="33"/>
    <cellStyle name="40% - 强调文字颜色 6 2" xfId="34"/>
    <cellStyle name="60% - 强调文字颜色 1 2" xfId="35"/>
    <cellStyle name="60% - 强调文字颜色 2 2" xfId="37"/>
    <cellStyle name="60% - 强调文字颜色 3 2" xfId="42"/>
    <cellStyle name="60% - 强调文字颜色 4 2" xfId="43"/>
    <cellStyle name="60% - 强调文字颜色 5 2" xfId="45"/>
    <cellStyle name="60% - 强调文字颜色 6 2" xfId="46"/>
    <cellStyle name="标题 1 2" xfId="47"/>
    <cellStyle name="标题 2 2" xfId="48"/>
    <cellStyle name="标题 3 2" xfId="36"/>
    <cellStyle name="标题 4 2" xfId="38"/>
    <cellStyle name="标题 5" xfId="49"/>
    <cellStyle name="差 2" xfId="29"/>
    <cellStyle name="常规" xfId="0" builtinId="0"/>
    <cellStyle name="常规 2" xfId="1"/>
    <cellStyle name="常规 2 2" xfId="51"/>
    <cellStyle name="常规 2 3" xfId="50"/>
    <cellStyle name="常规 3" xfId="2"/>
    <cellStyle name="常规 3 2" xfId="14"/>
    <cellStyle name="常规 3 3" xfId="20"/>
    <cellStyle name="常规 4" xfId="30"/>
    <cellStyle name="常规 5" xfId="39"/>
    <cellStyle name="常规 6" xfId="10"/>
    <cellStyle name="好 2" xfId="52"/>
    <cellStyle name="汇总 2" xfId="53"/>
    <cellStyle name="计算 2" xfId="54"/>
    <cellStyle name="检查单元格 2" xfId="55"/>
    <cellStyle name="解释性文本 2" xfId="12"/>
    <cellStyle name="警告文本 2" xfId="40"/>
    <cellStyle name="链接单元格 2" xfId="24"/>
    <cellStyle name="千位分隔" xfId="3" builtinId="3"/>
    <cellStyle name="千位分隔 2" xfId="4"/>
    <cellStyle name="千位分隔 2 2" xfId="31"/>
    <cellStyle name="千位分隔 3" xfId="5"/>
    <cellStyle name="千位分隔 3 2" xfId="41"/>
    <cellStyle name="千位分隔 4" xfId="6"/>
    <cellStyle name="千位分隔 4 2" xfId="56"/>
    <cellStyle name="千位分隔[0] 2" xfId="7"/>
    <cellStyle name="千位分隔[0] 2 2" xfId="57"/>
    <cellStyle name="千位分隔[0] 3" xfId="8"/>
    <cellStyle name="千位分隔[0] 3 2" xfId="15"/>
    <cellStyle name="千位分隔[0] 4" xfId="9"/>
    <cellStyle name="千位分隔[0] 4 2" xfId="58"/>
    <cellStyle name="强调文字颜色 1 2" xfId="22"/>
    <cellStyle name="强调文字颜色 2 2" xfId="25"/>
    <cellStyle name="强调文字颜色 3 2" xfId="59"/>
    <cellStyle name="强调文字颜色 4 2" xfId="60"/>
    <cellStyle name="强调文字颜色 5 2" xfId="61"/>
    <cellStyle name="强调文字颜色 6 2" xfId="11"/>
    <cellStyle name="适中 2" xfId="62"/>
    <cellStyle name="输出 2" xfId="44"/>
    <cellStyle name="输入 2" xfId="18"/>
    <cellStyle name="注释 2" xfId="63"/>
    <cellStyle name="注释 2 2" xfId="6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9"/>
  <sheetViews>
    <sheetView tabSelected="1" workbookViewId="0">
      <pane activePane="bottomRight" state="frozen"/>
      <selection sqref="A1:O16"/>
    </sheetView>
  </sheetViews>
  <sheetFormatPr defaultColWidth="9" defaultRowHeight="15.6"/>
  <cols>
    <col min="1" max="1" width="3.8984375" style="2" customWidth="1"/>
    <col min="2" max="2" width="7.8984375" style="2" customWidth="1"/>
    <col min="3" max="3" width="8.5" style="2" customWidth="1"/>
    <col min="4" max="4" width="6" style="2" customWidth="1"/>
    <col min="5" max="5" width="14.19921875" style="2" customWidth="1"/>
    <col min="6" max="6" width="6.09765625" style="2" customWidth="1"/>
    <col min="7" max="7" width="10.3984375" style="2" bestFit="1" customWidth="1"/>
    <col min="8" max="8" width="9" style="2"/>
    <col min="9" max="9" width="11.59765625" style="2" customWidth="1"/>
    <col min="10" max="10" width="10.59765625" style="3" customWidth="1"/>
    <col min="11" max="11" width="11.09765625" style="3" customWidth="1"/>
    <col min="12" max="12" width="12.19921875" style="16" bestFit="1" customWidth="1"/>
    <col min="13" max="13" width="9.5" style="2" customWidth="1"/>
    <col min="14" max="14" width="6.8984375" style="2" customWidth="1"/>
    <col min="15" max="15" width="8" style="2" customWidth="1"/>
    <col min="16" max="16384" width="9" style="2"/>
  </cols>
  <sheetData>
    <row r="1" spans="1:21" ht="41.1" customHeigh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9"/>
      <c r="K1" s="29"/>
      <c r="L1" s="29"/>
      <c r="M1" s="28"/>
      <c r="N1" s="28"/>
      <c r="O1" s="28"/>
    </row>
    <row r="2" spans="1:21" ht="26.1" customHeight="1">
      <c r="A2" s="30" t="s">
        <v>1</v>
      </c>
      <c r="B2" s="30"/>
      <c r="C2" s="30"/>
      <c r="D2" s="30"/>
      <c r="E2" s="30"/>
      <c r="F2" s="4" t="s">
        <v>2</v>
      </c>
      <c r="G2" s="4"/>
      <c r="H2" s="4"/>
      <c r="I2" s="31" t="s">
        <v>3</v>
      </c>
      <c r="J2" s="32"/>
      <c r="K2" s="33" t="s">
        <v>27</v>
      </c>
      <c r="L2" s="33"/>
      <c r="M2" s="34"/>
      <c r="N2" s="34"/>
      <c r="O2" s="34"/>
    </row>
    <row r="3" spans="1:21" ht="26.1" customHeight="1">
      <c r="A3" s="30" t="s">
        <v>4</v>
      </c>
      <c r="B3" s="30"/>
      <c r="C3" s="30"/>
      <c r="D3" s="30"/>
      <c r="E3" s="30"/>
      <c r="F3" s="35"/>
      <c r="G3" s="35"/>
      <c r="H3" s="35"/>
      <c r="I3" s="35"/>
      <c r="J3" s="36"/>
      <c r="K3" s="36"/>
      <c r="L3" s="36"/>
      <c r="M3" s="35"/>
      <c r="N3" s="35"/>
      <c r="O3" s="35"/>
    </row>
    <row r="4" spans="1:21" ht="30" customHeight="1">
      <c r="A4" s="38" t="s">
        <v>5</v>
      </c>
      <c r="B4" s="39" t="s">
        <v>6</v>
      </c>
      <c r="C4" s="39" t="s">
        <v>7</v>
      </c>
      <c r="D4" s="39" t="s">
        <v>8</v>
      </c>
      <c r="E4" s="39" t="s">
        <v>9</v>
      </c>
      <c r="F4" s="39" t="s">
        <v>10</v>
      </c>
      <c r="G4" s="39" t="s">
        <v>11</v>
      </c>
      <c r="H4" s="39" t="s">
        <v>12</v>
      </c>
      <c r="I4" s="39" t="s">
        <v>13</v>
      </c>
      <c r="J4" s="49" t="s">
        <v>14</v>
      </c>
      <c r="K4" s="49" t="s">
        <v>15</v>
      </c>
      <c r="L4" s="48" t="s">
        <v>16</v>
      </c>
      <c r="M4" s="39" t="s">
        <v>17</v>
      </c>
      <c r="N4" s="39" t="s">
        <v>18</v>
      </c>
      <c r="O4" s="38" t="s">
        <v>19</v>
      </c>
    </row>
    <row r="5" spans="1:21">
      <c r="A5" s="38"/>
      <c r="B5" s="39"/>
      <c r="C5" s="39"/>
      <c r="D5" s="39"/>
      <c r="E5" s="39"/>
      <c r="F5" s="39"/>
      <c r="G5" s="39"/>
      <c r="H5" s="39"/>
      <c r="I5" s="39"/>
      <c r="J5" s="49"/>
      <c r="K5" s="49"/>
      <c r="L5" s="48"/>
      <c r="M5" s="39"/>
      <c r="N5" s="39"/>
      <c r="O5" s="38"/>
    </row>
    <row r="6" spans="1:21" s="25" customFormat="1" ht="24" customHeight="1">
      <c r="A6" s="21">
        <v>1</v>
      </c>
      <c r="B6" s="19" t="s">
        <v>26</v>
      </c>
      <c r="C6" s="19" t="s">
        <v>31</v>
      </c>
      <c r="D6" s="19">
        <v>32</v>
      </c>
      <c r="E6" s="19" t="s">
        <v>20</v>
      </c>
      <c r="F6" s="19">
        <v>3</v>
      </c>
      <c r="G6" s="19">
        <v>108.12</v>
      </c>
      <c r="H6" s="19">
        <v>22.5</v>
      </c>
      <c r="I6" s="19">
        <v>85.62</v>
      </c>
      <c r="J6" s="22">
        <v>6599.9824999999992</v>
      </c>
      <c r="K6" s="22">
        <f>L6/I6</f>
        <v>8334.3857498248053</v>
      </c>
      <c r="L6" s="23">
        <f>J6*G6</f>
        <v>713590.10789999994</v>
      </c>
      <c r="M6" s="21"/>
      <c r="N6" s="24" t="s">
        <v>25</v>
      </c>
      <c r="O6" s="21"/>
      <c r="R6" s="27"/>
      <c r="S6" s="27"/>
      <c r="T6" s="27"/>
      <c r="U6" s="27">
        <v>751147.48199999996</v>
      </c>
    </row>
    <row r="7" spans="1:21" s="25" customFormat="1" ht="24" customHeight="1">
      <c r="A7" s="21">
        <v>2</v>
      </c>
      <c r="B7" s="19" t="s">
        <v>26</v>
      </c>
      <c r="C7" s="19" t="s">
        <v>28</v>
      </c>
      <c r="D7" s="19">
        <v>2</v>
      </c>
      <c r="E7" s="19" t="s">
        <v>20</v>
      </c>
      <c r="F7" s="19">
        <v>3</v>
      </c>
      <c r="G7" s="19">
        <v>108.12</v>
      </c>
      <c r="H7" s="19">
        <v>22.5</v>
      </c>
      <c r="I7" s="19">
        <v>85.62</v>
      </c>
      <c r="J7" s="22">
        <v>6481.7549999999992</v>
      </c>
      <c r="K7" s="22">
        <f t="shared" ref="K7:K10" si="0">L7/I7</f>
        <v>8185.0893552908183</v>
      </c>
      <c r="L7" s="23">
        <f t="shared" ref="L7:L10" si="1">J7*G7</f>
        <v>700807.35059999989</v>
      </c>
      <c r="M7" s="21"/>
      <c r="N7" s="24" t="s">
        <v>25</v>
      </c>
      <c r="O7" s="21"/>
      <c r="R7" s="27"/>
      <c r="S7" s="27"/>
      <c r="T7" s="27"/>
      <c r="U7" s="27">
        <v>737691.94799999997</v>
      </c>
    </row>
    <row r="8" spans="1:21" s="25" customFormat="1" ht="24" customHeight="1">
      <c r="A8" s="21">
        <v>3</v>
      </c>
      <c r="B8" s="19" t="s">
        <v>26</v>
      </c>
      <c r="C8" s="19" t="s">
        <v>32</v>
      </c>
      <c r="D8" s="19">
        <v>32</v>
      </c>
      <c r="E8" s="19" t="s">
        <v>20</v>
      </c>
      <c r="F8" s="19">
        <v>3</v>
      </c>
      <c r="G8" s="19">
        <v>104.21</v>
      </c>
      <c r="H8" s="19">
        <v>21.69</v>
      </c>
      <c r="I8" s="19">
        <v>82.52</v>
      </c>
      <c r="J8" s="22">
        <v>6540.4174999999996</v>
      </c>
      <c r="K8" s="22">
        <f t="shared" si="0"/>
        <v>8259.5359630998537</v>
      </c>
      <c r="L8" s="23">
        <f t="shared" si="1"/>
        <v>681576.90767499991</v>
      </c>
      <c r="M8" s="21"/>
      <c r="N8" s="24" t="s">
        <v>25</v>
      </c>
      <c r="O8" s="21"/>
      <c r="R8" s="27"/>
      <c r="S8" s="27"/>
      <c r="T8" s="27"/>
      <c r="U8" s="27">
        <v>717449.3764999999</v>
      </c>
    </row>
    <row r="9" spans="1:21" s="25" customFormat="1" ht="24" customHeight="1">
      <c r="A9" s="21">
        <v>4</v>
      </c>
      <c r="B9" s="19" t="s">
        <v>26</v>
      </c>
      <c r="C9" s="19" t="s">
        <v>29</v>
      </c>
      <c r="D9" s="19">
        <v>3</v>
      </c>
      <c r="E9" s="19" t="s">
        <v>20</v>
      </c>
      <c r="F9" s="19">
        <v>3</v>
      </c>
      <c r="G9" s="19">
        <v>104.21</v>
      </c>
      <c r="H9" s="19">
        <v>21.69</v>
      </c>
      <c r="I9" s="19">
        <v>82.52</v>
      </c>
      <c r="J9" s="22">
        <v>7238.0499999999993</v>
      </c>
      <c r="K9" s="22">
        <f t="shared" si="0"/>
        <v>9140.5379362578769</v>
      </c>
      <c r="L9" s="23">
        <f t="shared" si="1"/>
        <v>754277.19049999991</v>
      </c>
      <c r="M9" s="21"/>
      <c r="N9" s="24" t="s">
        <v>25</v>
      </c>
      <c r="O9" s="21"/>
      <c r="R9" s="27"/>
      <c r="S9" s="27"/>
      <c r="T9" s="27"/>
      <c r="U9" s="27">
        <v>793975.99</v>
      </c>
    </row>
    <row r="10" spans="1:21" s="25" customFormat="1" ht="24" customHeight="1">
      <c r="A10" s="21">
        <v>5</v>
      </c>
      <c r="B10" s="19" t="s">
        <v>26</v>
      </c>
      <c r="C10" s="19" t="s">
        <v>30</v>
      </c>
      <c r="D10" s="19">
        <v>2</v>
      </c>
      <c r="E10" s="19" t="s">
        <v>20</v>
      </c>
      <c r="F10" s="19">
        <v>3</v>
      </c>
      <c r="G10" s="19">
        <v>104.21</v>
      </c>
      <c r="H10" s="19">
        <v>21.69</v>
      </c>
      <c r="I10" s="19">
        <v>82.52</v>
      </c>
      <c r="J10" s="22">
        <v>6490.78</v>
      </c>
      <c r="K10" s="22">
        <f t="shared" si="0"/>
        <v>8196.8514760058151</v>
      </c>
      <c r="L10" s="23">
        <f t="shared" si="1"/>
        <v>676404.18379999988</v>
      </c>
      <c r="M10" s="21"/>
      <c r="N10" s="24" t="s">
        <v>25</v>
      </c>
      <c r="O10" s="21"/>
      <c r="R10" s="27"/>
      <c r="S10" s="27"/>
      <c r="T10" s="27"/>
      <c r="U10" s="27">
        <v>712004.40399999986</v>
      </c>
    </row>
    <row r="11" spans="1:21" s="1" customFormat="1" ht="24" customHeight="1">
      <c r="A11" s="40" t="s">
        <v>21</v>
      </c>
      <c r="B11" s="40"/>
      <c r="C11" s="40"/>
      <c r="D11" s="40"/>
      <c r="E11" s="40"/>
      <c r="F11" s="40"/>
      <c r="G11" s="17">
        <f>SUM(G6:G10)</f>
        <v>528.87</v>
      </c>
      <c r="H11" s="17">
        <f>SUM(H6:H10)</f>
        <v>110.07</v>
      </c>
      <c r="I11" s="17">
        <f>SUM(I6:I10)</f>
        <v>418.79999999999995</v>
      </c>
      <c r="J11" s="18">
        <f>L11/G11</f>
        <v>6668.2847211507542</v>
      </c>
      <c r="K11" s="5">
        <f>L11/I11</f>
        <v>8420.8589791666654</v>
      </c>
      <c r="L11" s="20">
        <f>SUM(L6:L10)</f>
        <v>3526655.7404749994</v>
      </c>
      <c r="M11" s="6"/>
      <c r="N11" s="13" t="s">
        <v>25</v>
      </c>
      <c r="O11" s="9"/>
      <c r="Q11" s="25"/>
    </row>
    <row r="12" spans="1:21" s="1" customFormat="1" ht="32.1" customHeight="1">
      <c r="A12" s="41" t="s">
        <v>36</v>
      </c>
      <c r="B12" s="42"/>
      <c r="C12" s="42"/>
      <c r="D12" s="42"/>
      <c r="E12" s="42"/>
      <c r="F12" s="42"/>
      <c r="G12" s="42"/>
      <c r="H12" s="42"/>
      <c r="I12" s="42"/>
      <c r="J12" s="43"/>
      <c r="K12" s="43"/>
      <c r="L12" s="43"/>
      <c r="M12" s="42"/>
      <c r="N12" s="42"/>
      <c r="O12" s="42"/>
    </row>
    <row r="13" spans="1:21" s="1" customFormat="1" ht="69" customHeight="1">
      <c r="A13" s="44" t="s">
        <v>22</v>
      </c>
      <c r="B13" s="44"/>
      <c r="C13" s="44"/>
      <c r="D13" s="44"/>
      <c r="E13" s="44"/>
      <c r="F13" s="44"/>
      <c r="G13" s="44"/>
      <c r="H13" s="44"/>
      <c r="I13" s="44"/>
      <c r="J13" s="45"/>
      <c r="K13" s="45"/>
      <c r="L13" s="45"/>
      <c r="M13" s="44"/>
      <c r="N13" s="44"/>
      <c r="O13" s="44"/>
    </row>
    <row r="14" spans="1:21" s="1" customFormat="1" ht="24.9" customHeight="1">
      <c r="A14" s="37" t="s">
        <v>23</v>
      </c>
      <c r="B14" s="37"/>
      <c r="C14" s="37"/>
      <c r="D14" s="37"/>
      <c r="E14" s="37"/>
      <c r="F14" s="7"/>
      <c r="G14" s="7"/>
      <c r="H14" s="7"/>
      <c r="I14" s="7"/>
      <c r="J14" s="10"/>
      <c r="K14" s="46" t="s">
        <v>33</v>
      </c>
      <c r="L14" s="46"/>
      <c r="M14" s="47"/>
      <c r="N14" s="7"/>
      <c r="O14" s="7"/>
    </row>
    <row r="15" spans="1:21" s="1" customFormat="1" ht="30" customHeight="1">
      <c r="A15" s="37" t="s">
        <v>34</v>
      </c>
      <c r="B15" s="37"/>
      <c r="C15" s="37"/>
      <c r="D15" s="37"/>
      <c r="E15" s="37"/>
      <c r="F15" s="7"/>
      <c r="G15" s="7"/>
      <c r="H15" s="7"/>
      <c r="I15" s="7"/>
      <c r="J15" s="10"/>
      <c r="K15" s="46" t="s">
        <v>35</v>
      </c>
      <c r="L15" s="46"/>
      <c r="M15" s="47"/>
      <c r="N15" s="7"/>
      <c r="O15" s="7"/>
    </row>
    <row r="16" spans="1:21" s="1" customFormat="1" ht="24.9" customHeight="1">
      <c r="A16" s="37" t="s">
        <v>24</v>
      </c>
      <c r="B16" s="37"/>
      <c r="C16" s="37"/>
      <c r="D16" s="37"/>
      <c r="E16" s="37"/>
      <c r="F16" s="8"/>
      <c r="G16" s="8"/>
      <c r="H16" s="8"/>
      <c r="I16" s="8"/>
      <c r="J16" s="11"/>
      <c r="K16" s="11"/>
      <c r="L16" s="14"/>
      <c r="M16" s="8"/>
      <c r="N16" s="8"/>
      <c r="O16" s="8"/>
    </row>
    <row r="17" spans="5:12" s="1" customFormat="1" ht="24.9" customHeight="1">
      <c r="J17" s="12"/>
      <c r="K17" s="12"/>
      <c r="L17" s="15"/>
    </row>
    <row r="18" spans="5:12" s="1" customFormat="1" ht="24.9" customHeight="1">
      <c r="J18" s="12"/>
      <c r="K18" s="12"/>
      <c r="L18" s="15"/>
    </row>
    <row r="19" spans="5:12" s="1" customFormat="1" ht="24.9" customHeight="1">
      <c r="J19" s="12"/>
      <c r="K19" s="12"/>
      <c r="L19" s="15"/>
    </row>
    <row r="20" spans="5:12" s="1" customFormat="1" ht="24.9" customHeight="1">
      <c r="I20" s="50">
        <v>7019</v>
      </c>
      <c r="J20" s="12">
        <v>0.95</v>
      </c>
      <c r="K20" s="12">
        <f>I20*J20</f>
        <v>6668.0499999999993</v>
      </c>
      <c r="L20" s="15"/>
    </row>
    <row r="21" spans="5:12" s="1" customFormat="1" ht="24.9" customHeight="1">
      <c r="J21" s="12"/>
      <c r="K21" s="12"/>
      <c r="L21" s="15"/>
    </row>
    <row r="22" spans="5:12" s="1" customFormat="1" ht="24.9" customHeight="1">
      <c r="J22" s="12"/>
      <c r="K22" s="12"/>
      <c r="L22" s="15"/>
    </row>
    <row r="23" spans="5:12" s="1" customFormat="1" ht="24.9" customHeight="1">
      <c r="J23" s="12"/>
      <c r="K23" s="12"/>
      <c r="L23" s="15"/>
    </row>
    <row r="24" spans="5:12" s="1" customFormat="1" ht="24.9" customHeight="1">
      <c r="J24" s="12"/>
      <c r="K24" s="12"/>
      <c r="L24" s="15"/>
    </row>
    <row r="25" spans="5:12" s="1" customFormat="1" ht="30.9" customHeight="1">
      <c r="E25" s="1">
        <v>528.87</v>
      </c>
      <c r="G25" s="20">
        <v>4113427.7799999993</v>
      </c>
      <c r="J25" s="12"/>
      <c r="K25" s="12"/>
      <c r="L25" s="15"/>
    </row>
    <row r="26" spans="5:12" ht="42" customHeight="1">
      <c r="E26" s="1">
        <v>3119.37</v>
      </c>
      <c r="F26" s="1"/>
      <c r="G26" s="26">
        <v>24621897</v>
      </c>
    </row>
    <row r="27" spans="5:12" ht="51.9" customHeight="1">
      <c r="E27" s="1">
        <v>3017.24</v>
      </c>
      <c r="F27" s="1"/>
      <c r="G27" s="26">
        <v>23716967</v>
      </c>
    </row>
    <row r="28" spans="5:12" ht="27" customHeight="1">
      <c r="E28" s="1">
        <v>32015.56</v>
      </c>
      <c r="F28" s="1"/>
      <c r="G28" s="26">
        <v>263324814</v>
      </c>
    </row>
    <row r="29" spans="5:12" ht="26.1" customHeight="1">
      <c r="E29" s="12">
        <f t="shared" ref="E29" si="2">SUM(E25:E28)</f>
        <v>38681.040000000001</v>
      </c>
      <c r="F29" s="12">
        <f>G29/E29</f>
        <v>8163.6146747864059</v>
      </c>
      <c r="G29" s="12">
        <f>SUM(G25:G28)</f>
        <v>315777105.77999997</v>
      </c>
    </row>
  </sheetData>
  <mergeCells count="30">
    <mergeCell ref="O4:O5"/>
    <mergeCell ref="F4:F5"/>
    <mergeCell ref="G4:G5"/>
    <mergeCell ref="H4:H5"/>
    <mergeCell ref="I4:I5"/>
    <mergeCell ref="J4:J5"/>
    <mergeCell ref="K4:K5"/>
    <mergeCell ref="A16:E16"/>
    <mergeCell ref="A4:A5"/>
    <mergeCell ref="B4:B5"/>
    <mergeCell ref="C4:C5"/>
    <mergeCell ref="D4:D5"/>
    <mergeCell ref="E4:E5"/>
    <mergeCell ref="A11:F11"/>
    <mergeCell ref="A12:O12"/>
    <mergeCell ref="A13:O13"/>
    <mergeCell ref="A14:E14"/>
    <mergeCell ref="K14:M14"/>
    <mergeCell ref="A15:E15"/>
    <mergeCell ref="K15:M15"/>
    <mergeCell ref="L4:L5"/>
    <mergeCell ref="M4:M5"/>
    <mergeCell ref="N4:N5"/>
    <mergeCell ref="A1:O1"/>
    <mergeCell ref="A2:E2"/>
    <mergeCell ref="I2:J2"/>
    <mergeCell ref="K2:O2"/>
    <mergeCell ref="A3:E3"/>
    <mergeCell ref="F3:H3"/>
    <mergeCell ref="I3:O3"/>
  </mergeCells>
  <phoneticPr fontId="9" type="noConversion"/>
  <pageMargins left="0.16" right="0.16" top="0.6" bottom="0.47" header="0.2" footer="0.2"/>
  <pageSetup paperSize="9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附件3</vt:lpstr>
      <vt:lpstr>附件3!Print_Area</vt:lpstr>
    </vt:vector>
  </TitlesOfParts>
  <Company>Microsoft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cp:lastPrinted>2025-07-14T01:23:57Z</cp:lastPrinted>
  <dcterms:created xsi:type="dcterms:W3CDTF">2011-04-26T02:07:47Z</dcterms:created>
  <dcterms:modified xsi:type="dcterms:W3CDTF">2025-07-14T01:24:07Z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