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<sst xmlns="http://schemas.openxmlformats.org/spreadsheetml/2006/main" count="51" uniqueCount="41">
  <si>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</si>
  <si>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</si>
  <si>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</si>
  <si>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</si>
  <si>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清远保利麓湖花园42栋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</si>
  <si>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</si>
  <si>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</si>
  <si>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</si>
  <si>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</si>
  <si>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</si>
  <si>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</si>
  <si>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</si>
  <si>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</si>
  <si>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</si>
  <si>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</si>
  <si>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</si>
  <si>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</si>
  <si>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</si>
  <si>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</si>
  <si>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</si>
  <si>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42栋</t>
  </si>
  <si>
    <t>42栋101</t>
  </si>
  <si>
    <t>1F</t>
  </si>
  <si>
    <t>2房3厅2卫</t>
  </si>
  <si>
    <t>未售</t>
  </si>
  <si>
    <t>含精装修1500元/㎡（建筑面积）</t>
  </si>
  <si>
    <t>42栋306</t>
  </si>
  <si>
    <t>3F</t>
  </si>
  <si>
    <t>2房2厅2卫</t>
  </si>
  <si>
    <t>本楼栋总面积/均价</t>
  </si>
  <si>
    <t>-</t>
  </si>
  <si>
    <r>
      <rPr>
        <sz val="11"/>
        <color theme="1"/>
        <rFont val="宋体"/>
        <charset val="134"/>
      </rPr>
      <t>本栋销售住宅共 2 套，销售住宅总建筑面积：256.91</t>
    </r>
    <r>
      <rPr>
        <sz val="11"/>
        <rFont val="宋体"/>
        <charset val="134"/>
      </rPr>
      <t xml:space="preserve"> </t>
    </r>
    <r>
      <rPr>
        <sz val="11"/>
        <color theme="1"/>
        <rFont val="宋体"/>
        <charset val="134"/>
      </rPr>
      <t>㎡，套内面积：220.06㎡，分摊面积：36.86 ㎡，销售均价：13490.90元/㎡（建筑面积）、15750.01元/㎡（套内建筑面积）。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</si>
  <si>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</si>
  <si>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</si>
  <si>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</si>
  <si>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本表一式两份</t>
  </si>
  <si>
    <t>先备案价</t>
  </si>
  <si>
    <t>现网签价</t>
  </si>
  <si>
    <t>现调价</t>
  </si>
  <si>
    <t>可网签价</t>
  </si>
  <si>
    <t>正则可签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</si>
</sst>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78" fontId="0" fillId="0" borderId="0" xfId="0" applyNumberFormat="1" applyFill="1" applyAlignment="1">
      <alignment horizontal="center" vertical="center"/>
    </xf>
    <xf numFmtId="178" fontId="7" fillId="0" borderId="0" xfId="0" applyNumberFormat="1" applyFont="1" applyFill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left" vertical="center"/>
    </xf>
    <xf numFmtId="178" fontId="0" fillId="0" borderId="0" xfId="0" applyNumberFormat="1" applyFill="1" applyAlignment="1">
      <alignment horizontal="left" vertical="center"/>
    </xf>
    <xf numFmtId="10" fontId="0" fillId="0" borderId="0" xfId="3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I6" sqref="I6"/>
    </sheetView>
  </sheetViews>
  <sheetFormatPr defaultColWidth="8.83333333333333" defaultRowHeight="13.5"/>
  <cols>
    <col min="1" max="1" width="8.83333333333333" style="4"/>
    <col min="2" max="2" width="11.8333333333333" style="4" customWidth="1"/>
    <col min="3" max="4" width="8.83333333333333" style="4"/>
    <col min="5" max="5" width="10.3333333333333" style="4" customWidth="1"/>
    <col min="6" max="6" width="8.83333333333333" style="4"/>
    <col min="7" max="7" width="14.5833333333333" style="4" customWidth="1"/>
    <col min="8" max="8" width="24.5833333333333" style="4" customWidth="1"/>
    <col min="9" max="9" width="18.5833333333333" style="4" customWidth="1"/>
    <col min="10" max="10" width="12.8333333333333" style="4" customWidth="1"/>
    <col min="11" max="11" width="17.5" style="4" customWidth="1"/>
    <col min="12" max="12" width="10.8333333333333" style="4" customWidth="1"/>
    <col min="13" max="13" width="10" style="4" customWidth="1"/>
    <col min="14" max="14" width="8.5" style="4" customWidth="1"/>
    <col min="15" max="15" width="34.5833333333333" style="4" customWidth="1"/>
    <col min="16" max="16" width="12.125" style="8"/>
    <col min="17" max="17" width="8.875" style="8"/>
    <col min="18" max="18" width="8.83333333333333" style="9"/>
    <col min="19" max="16384" width="8.83333333333333" style="4"/>
  </cols>
  <sheetData>
    <row r="1" s="4" customFormat="1" ht="20.25" spans="1:18">
      <c r="A1" s="10" t="s">
        <v>0</v>
      </c>
      <c r="B1" s="10"/>
      <c r="J1" s="21"/>
      <c r="P1" s="8"/>
      <c r="Q1" s="8"/>
      <c r="R1" s="9"/>
    </row>
    <row r="2" s="4" customFormat="1" ht="25.5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8"/>
      <c r="Q2" s="8"/>
      <c r="R2" s="9"/>
    </row>
    <row r="3" s="4" customFormat="1" spans="1:18">
      <c r="A3" s="12" t="s">
        <v>2</v>
      </c>
      <c r="B3" s="12"/>
      <c r="C3" s="12"/>
      <c r="D3" s="12"/>
      <c r="E3" s="12"/>
      <c r="F3" s="12"/>
      <c r="G3" s="12"/>
      <c r="H3" s="12"/>
      <c r="I3" s="12" t="s">
        <v>3</v>
      </c>
      <c r="J3" s="22" t="s">
        <v>4</v>
      </c>
      <c r="K3" s="22"/>
      <c r="L3" s="23"/>
      <c r="M3" s="23"/>
      <c r="N3" s="23"/>
      <c r="O3" s="23"/>
      <c r="P3" s="8"/>
      <c r="Q3" s="8"/>
      <c r="R3" s="9"/>
    </row>
    <row r="4" s="5" customFormat="1" spans="1:18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24" t="s">
        <v>13</v>
      </c>
      <c r="J4" s="25" t="s">
        <v>14</v>
      </c>
      <c r="K4" s="14" t="s">
        <v>15</v>
      </c>
      <c r="L4" s="24" t="s">
        <v>16</v>
      </c>
      <c r="M4" s="24" t="s">
        <v>17</v>
      </c>
      <c r="N4" s="14" t="s">
        <v>18</v>
      </c>
      <c r="O4" s="13" t="s">
        <v>19</v>
      </c>
      <c r="P4" s="26"/>
      <c r="Q4" s="44"/>
      <c r="R4" s="9"/>
    </row>
    <row r="5" s="5" customFormat="1" spans="1:18">
      <c r="A5" s="13"/>
      <c r="B5" s="14"/>
      <c r="C5" s="14"/>
      <c r="D5" s="14"/>
      <c r="E5" s="14"/>
      <c r="F5" s="14"/>
      <c r="G5" s="14"/>
      <c r="H5" s="14"/>
      <c r="I5" s="27"/>
      <c r="J5" s="25"/>
      <c r="K5" s="14"/>
      <c r="L5" s="27"/>
      <c r="M5" s="27"/>
      <c r="N5" s="14"/>
      <c r="O5" s="13"/>
      <c r="P5" s="26"/>
      <c r="Q5" s="44"/>
      <c r="R5" s="9"/>
    </row>
    <row r="6" s="5" customFormat="1" ht="20.15" customHeight="1" spans="1:18">
      <c r="A6" s="1">
        <v>1</v>
      </c>
      <c r="B6" s="1" t="s">
        <v>20</v>
      </c>
      <c r="C6" s="1" t="s">
        <v>21</v>
      </c>
      <c r="D6" s="1" t="s">
        <v>22</v>
      </c>
      <c r="E6" s="1" t="s">
        <v>23</v>
      </c>
      <c r="F6" s="15">
        <v>3.3</v>
      </c>
      <c r="G6" s="15">
        <v>126.25</v>
      </c>
      <c r="H6" s="15">
        <f>G6-I6</f>
        <v>6</v>
      </c>
      <c r="I6" s="28">
        <v>120.25</v>
      </c>
      <c r="J6" s="15">
        <f>L6/G6</f>
        <v>12253.9312754805</v>
      </c>
      <c r="K6" s="15">
        <f>L6/I6</f>
        <v>12865.3540418246</v>
      </c>
      <c r="L6" s="2">
        <v>1547058.82352941</v>
      </c>
      <c r="M6" s="29"/>
      <c r="N6" s="30" t="s">
        <v>24</v>
      </c>
      <c r="O6" s="31" t="s">
        <v>25</v>
      </c>
      <c r="P6" s="32"/>
      <c r="Q6" s="44"/>
      <c r="R6" s="9"/>
    </row>
    <row r="7" s="5" customFormat="1" ht="20.15" customHeight="1" spans="1:18">
      <c r="A7" s="1">
        <v>2</v>
      </c>
      <c r="B7" s="1" t="s">
        <v>20</v>
      </c>
      <c r="C7" s="1" t="s">
        <v>26</v>
      </c>
      <c r="D7" s="1" t="s">
        <v>27</v>
      </c>
      <c r="E7" s="1" t="s">
        <v>28</v>
      </c>
      <c r="F7" s="15">
        <v>3.3</v>
      </c>
      <c r="G7" s="15">
        <v>130.66</v>
      </c>
      <c r="H7" s="15">
        <f>G7-I7</f>
        <v>30.85</v>
      </c>
      <c r="I7" s="28">
        <v>99.81</v>
      </c>
      <c r="J7" s="15">
        <f>L7/G7</f>
        <v>14686.116638604</v>
      </c>
      <c r="K7" s="15">
        <f>L7/I7</f>
        <v>19225.4082757239</v>
      </c>
      <c r="L7" s="2">
        <v>1918888</v>
      </c>
      <c r="M7" s="29"/>
      <c r="N7" s="30" t="s">
        <v>24</v>
      </c>
      <c r="O7" s="31" t="s">
        <v>25</v>
      </c>
      <c r="P7" s="26"/>
      <c r="Q7" s="44"/>
      <c r="R7" s="9"/>
    </row>
    <row r="8" s="6" customFormat="1" ht="40.5" spans="1:18">
      <c r="A8" s="1" t="s">
        <v>29</v>
      </c>
      <c r="B8" s="1" t="s">
        <v>30</v>
      </c>
      <c r="C8" s="1" t="s">
        <v>30</v>
      </c>
      <c r="D8" s="1" t="s">
        <v>30</v>
      </c>
      <c r="E8" s="1" t="s">
        <v>30</v>
      </c>
      <c r="F8" s="1" t="s">
        <v>30</v>
      </c>
      <c r="G8" s="15">
        <f>SUM(G6:G7)</f>
        <v>256.91</v>
      </c>
      <c r="H8" s="1">
        <f>SUM(H6:H7)</f>
        <v>36.85</v>
      </c>
      <c r="I8" s="15">
        <f>SUM(I6:I7)</f>
        <v>220.06</v>
      </c>
      <c r="J8" s="15">
        <f>L8/G8</f>
        <v>13490.8988499062</v>
      </c>
      <c r="K8" s="15">
        <f>L8/I8</f>
        <v>15750.0082865101</v>
      </c>
      <c r="L8" s="33">
        <f>SUM(L6:L7)</f>
        <v>3465946.82352941</v>
      </c>
      <c r="M8" s="34"/>
      <c r="N8" s="30" t="s">
        <v>24</v>
      </c>
      <c r="O8" s="35"/>
      <c r="P8" s="36"/>
      <c r="Q8" s="38"/>
      <c r="R8" s="45"/>
    </row>
    <row r="9" s="6" customFormat="1" ht="28.5" customHeight="1" spans="1:18">
      <c r="A9" s="16" t="s">
        <v>31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7"/>
      <c r="P9" s="38"/>
      <c r="Q9" s="38"/>
      <c r="R9" s="45"/>
    </row>
    <row r="10" s="4" customFormat="1" ht="45" customHeight="1" spans="1:18">
      <c r="A10" s="18" t="s">
        <v>32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8"/>
      <c r="Q10" s="8"/>
      <c r="R10" s="9"/>
    </row>
    <row r="11" s="7" customFormat="1" spans="1:18">
      <c r="A11" s="20" t="s">
        <v>33</v>
      </c>
      <c r="B11" s="20"/>
      <c r="C11" s="20"/>
      <c r="D11" s="20"/>
      <c r="E11" s="20"/>
      <c r="F11" s="20"/>
      <c r="G11" s="20"/>
      <c r="H11" s="20"/>
      <c r="I11" s="20"/>
      <c r="J11" s="39"/>
      <c r="K11" s="20"/>
      <c r="L11" s="20"/>
      <c r="M11" s="20"/>
      <c r="N11" s="20"/>
      <c r="O11" s="20"/>
      <c r="P11" s="40"/>
      <c r="Q11" s="40"/>
      <c r="R11" s="46"/>
    </row>
    <row r="12" s="7" customFormat="1" spans="1:18">
      <c r="A12" s="20" t="s">
        <v>34</v>
      </c>
      <c r="B12" s="20"/>
      <c r="C12" s="20"/>
      <c r="D12" s="20"/>
      <c r="E12" s="20"/>
      <c r="F12" s="20"/>
      <c r="G12" s="20"/>
      <c r="H12" s="20"/>
      <c r="I12" s="20"/>
      <c r="K12" s="20"/>
      <c r="L12" s="20"/>
      <c r="M12" s="20"/>
      <c r="N12" s="20"/>
      <c r="O12" s="20"/>
      <c r="P12" s="40"/>
      <c r="Q12" s="40"/>
      <c r="R12" s="46"/>
    </row>
    <row r="13" s="7" customFormat="1" spans="1:18">
      <c r="A13" s="20" t="s">
        <v>35</v>
      </c>
      <c r="B13" s="20"/>
      <c r="C13" s="20"/>
      <c r="D13" s="20"/>
      <c r="E13" s="20"/>
      <c r="J13" s="41"/>
      <c r="P13" s="40"/>
      <c r="Q13" s="40"/>
      <c r="R13" s="46"/>
    </row>
    <row r="14" s="4" customFormat="1" spans="9:18">
      <c r="I14" s="42"/>
      <c r="J14" s="43"/>
      <c r="K14" s="42"/>
      <c r="P14" s="8"/>
      <c r="Q14" s="8"/>
      <c r="R14" s="9"/>
    </row>
  </sheetData>
  <protectedRanges>
    <protectedRange sqref="I6:J7" name="区域1_6_1_1"/>
  </protectedRanges>
  <mergeCells count="26">
    <mergeCell ref="A1:B1"/>
    <mergeCell ref="A2:O2"/>
    <mergeCell ref="A3:F3"/>
    <mergeCell ref="J3:K3"/>
    <mergeCell ref="A9:O9"/>
    <mergeCell ref="A10:O10"/>
    <mergeCell ref="A11:E11"/>
    <mergeCell ref="K11:L11"/>
    <mergeCell ref="A12:E12"/>
    <mergeCell ref="K12:L12"/>
    <mergeCell ref="A13:E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2:L14"/>
  <sheetViews>
    <sheetView workbookViewId="0">
      <selection activeCell="J13" sqref="J13"/>
    </sheetView>
  </sheetViews>
  <sheetFormatPr defaultColWidth="9" defaultRowHeight="13.5"/>
  <cols>
    <col min="10" max="10" width="12.625"/>
  </cols>
  <sheetData>
    <row r="12" spans="7:12">
      <c r="G12" t="s">
        <v>36</v>
      </c>
      <c r="I12" t="s">
        <v>37</v>
      </c>
      <c r="J12" t="s">
        <v>38</v>
      </c>
      <c r="K12" t="s">
        <v>39</v>
      </c>
      <c r="L12" t="s">
        <v>40</v>
      </c>
    </row>
    <row r="13" ht="16.5" spans="6:12">
      <c r="F13" s="1" t="s">
        <v>21</v>
      </c>
      <c r="G13" s="2">
        <v>2639481</v>
      </c>
      <c r="I13">
        <v>1400001</v>
      </c>
      <c r="J13" s="3">
        <v>1547058.82352941</v>
      </c>
      <c r="K13">
        <f>J13*0.85</f>
        <v>1315000</v>
      </c>
      <c r="L13">
        <f>I13-K13</f>
        <v>85001.0000000016</v>
      </c>
    </row>
    <row r="14" ht="16.5" spans="6:10">
      <c r="F14" s="1" t="s">
        <v>26</v>
      </c>
      <c r="G14" s="2">
        <v>1918888</v>
      </c>
      <c r="J14" s="2">
        <v>1918888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2025-07-10T07:46:00Z</dcterms:created>
  <dcterms:modified xsi:type="dcterms:W3CDTF">2025-07-10T08:13:07Z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DEC6EBB38D204D7A99819ED16938567C_11</vt:lpwstr>
  </property>
  <property fmtid="{D5CDD505-2E9C-101B-9397-08002B2CF9AE}" pid="3" name="KSOProductBuildVer">
    <vt:lpwstr>2052-12.1.0.21541</vt:lpwstr>
  </property>
</Properties>
</file>