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58#" sheetId="15" r:id="rId1"/>
  </sheets>
  <definedNames>
    <definedName name="_xlnm._FilterDatabase" localSheetId="0" hidden="1">'58#'!$A$18:$O$182</definedName>
    <definedName name="_xlnm.Print_Area" localSheetId="0">'58#'!$A$14:$O$182</definedName>
    <definedName name="_xlnm.Print_Titles" localSheetId="0">'58#'!$14:$19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<sst xmlns="http://schemas.openxmlformats.org/spreadsheetml/2006/main" count="857" uniqueCount="45">
  <si>
    <t>附件2</t>
  </si>
  <si>
    <t>清远市新建商品住房销售价格备案表</t>
  </si>
  <si>
    <t>房地产开发企业名称或中介服务机构名称：清远市万豪房地产开发有限公司</t>
  </si>
  <si>
    <t>项目(楼盘)名称：万豪水晶湾花园三期58号楼</t>
  </si>
  <si>
    <t>序号</t>
  </si>
  <si>
    <t>幢（栋）号</t>
  </si>
  <si>
    <t>房号</t>
  </si>
  <si>
    <t>楼层(F)</t>
  </si>
  <si>
    <t>户型</t>
  </si>
  <si>
    <t>层高（m)</t>
  </si>
  <si>
    <t>建筑面积（㎡）</t>
  </si>
  <si>
    <t>分摊的共有       建筑面积（㎡）</t>
  </si>
  <si>
    <t>套内建筑面积（㎡）</t>
  </si>
  <si>
    <t>建筑面积单价（元/㎡）</t>
  </si>
  <si>
    <t>套内建筑面积销售单价（元/㎡）</t>
  </si>
  <si>
    <t>总售价(元)</t>
  </si>
  <si>
    <t>优惠折扣及其条件</t>
  </si>
  <si>
    <t>销售
状态</t>
  </si>
  <si>
    <t>备注</t>
  </si>
  <si>
    <t>58号楼</t>
  </si>
  <si>
    <t>08</t>
  </si>
  <si>
    <t>三房二厅</t>
  </si>
  <si>
    <t>3米</t>
  </si>
  <si>
    <t>未售</t>
  </si>
  <si>
    <t>总售价已包含装修价格2980元/㎡（建筑面积）</t>
  </si>
  <si>
    <t>本楼栋总面积/均价</t>
  </si>
  <si>
    <t>本栋未售住宅共：1套，销售住宅总建筑面积：97.22㎡，套内面积：78.58㎡，分摊面积：18.64㎡，销售均价：7503元/㎡（建筑面积）、9283元/㎡（套内建筑面积）。</t>
  </si>
  <si>
    <t>注：
1.销售价格构成包括合理的开发建设成本、费用、税金和利润等；与商品房配套建设的各项基础设施，包括供水、供电、供气、通讯、有线电视、安全监控系统、信报箱等建设费用，一律计入开发建设成本，不得在房价外另行收取。
2.建筑面积=套内建筑面积+分摊的共有建筑面积。</t>
  </si>
  <si>
    <t>备案机关：</t>
  </si>
  <si>
    <t>企业物价员：</t>
  </si>
  <si>
    <t>价格举报投诉电话：12358</t>
  </si>
  <si>
    <t>企业投诉电话：</t>
  </si>
  <si>
    <t>本表一式两份</t>
  </si>
  <si>
    <t>附件3</t>
  </si>
  <si>
    <t>清远市商品住房销售价格情况表</t>
  </si>
  <si>
    <t>预售许可证号码或现售备案证书号码：清建预售许字第2018087号</t>
  </si>
  <si>
    <t>分摊的共有建筑面积（㎡）</t>
  </si>
  <si>
    <t>01</t>
  </si>
  <si>
    <t>已售</t>
  </si>
  <si>
    <t>02</t>
  </si>
  <si>
    <t>3.6米</t>
  </si>
  <si>
    <t>03</t>
  </si>
  <si>
    <t>06</t>
  </si>
  <si>
    <t>本栋已销售住宅：160套，  销售住宅总建筑面积：15775.91㎡，套内面积：12751.3㎡，分摊面积：3024.60㎡，销售均价：11132元/㎡（建筑面积）、13773元/㎡（套内建筑面积）。</t>
  </si>
  <si>
    <t>注：本表格填写本次备案项目前期同类型商品房经房产交易中心核实的成交价格。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</si>
</sst>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7">
    <font>
      <sz val="11"/>
      <color theme="1"/>
      <name val="宋体"/>
      <charset val="134"/>
      <scheme val="minor"/>
    </font>
    <font>
      <sz val="12"/>
      <color theme="1"/>
      <name val="宋体"/>
      <charset val="134"/>
      <scheme val="minor"/>
    </font>
    <font>
      <b/>
      <sz val="12"/>
      <name val="宋体"/>
      <charset val="134"/>
    </font>
    <font>
      <sz val="16"/>
      <color theme="1"/>
      <name val="宋体"/>
      <charset val="134"/>
      <scheme val="minor"/>
    </font>
    <font>
      <b/>
      <sz val="14"/>
      <name val="宋体"/>
      <charset val="134"/>
    </font>
    <font>
      <b/>
      <sz val="12"/>
      <color theme="1"/>
      <name val="宋体"/>
      <charset val="134"/>
      <scheme val="minor"/>
    </font>
    <font>
      <b/>
      <sz val="16"/>
      <name val="宋体"/>
      <charset val="134"/>
    </font>
    <font>
      <b/>
      <sz val="16"/>
      <name val="宋体"/>
      <charset val="134"/>
      <scheme val="minor"/>
    </font>
    <font>
      <sz val="12"/>
      <name val="宋体"/>
      <charset val="134"/>
      <scheme val="minor"/>
    </font>
    <font>
      <b/>
      <sz val="24"/>
      <name val="宋体"/>
      <charset val="134"/>
      <scheme val="minor"/>
    </font>
    <font>
      <b/>
      <sz val="14"/>
      <name val="宋体"/>
      <charset val="134"/>
      <scheme val="minor"/>
    </font>
    <font>
      <b/>
      <sz val="12"/>
      <name val="宋体"/>
      <charset val="134"/>
      <scheme val="minor"/>
    </font>
    <font>
      <b/>
      <sz val="18"/>
      <name val="宋体"/>
      <charset val="134"/>
      <scheme val="minor"/>
    </font>
    <font>
      <b/>
      <sz val="12"/>
      <color indexed="8"/>
      <name val="宋体"/>
      <charset val="134"/>
      <scheme val="minor"/>
    </font>
    <font>
      <b/>
      <sz val="20"/>
      <name val="宋体"/>
      <charset val="134"/>
    </font>
    <font>
      <b/>
      <sz val="11"/>
      <name val="宋体"/>
      <charset val="134"/>
      <scheme val="minor"/>
    </font>
    <font>
      <sz val="12"/>
      <name val="宋体"/>
      <charset val="134"/>
    </font>
    <font>
      <b/>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3" borderId="12" applyNumberFormat="0" applyAlignment="0" applyProtection="0">
      <alignment vertical="center"/>
    </xf>
    <xf numFmtId="0" fontId="27" fillId="4" borderId="13" applyNumberFormat="0" applyAlignment="0" applyProtection="0">
      <alignment vertical="center"/>
    </xf>
    <xf numFmtId="0" fontId="28" fillId="4" borderId="12" applyNumberFormat="0" applyAlignment="0" applyProtection="0">
      <alignment vertical="center"/>
    </xf>
    <xf numFmtId="0" fontId="29" fillId="5"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16" fillId="0" borderId="0"/>
  </cellStyleXfs>
  <cellXfs count="111">
    <xf numFmtId="0" fontId="0" fillId="0" borderId="0" xfId="0">
      <alignment vertical="center"/>
    </xf>
    <xf numFmtId="0" fontId="1" fillId="0" borderId="0" xfId="0" applyFont="1" applyFill="1">
      <alignment vertical="center"/>
    </xf>
    <xf numFmtId="0" fontId="2" fillId="0" borderId="0" xfId="0" applyFont="1" applyFill="1" applyBorder="1" applyAlignment="1">
      <alignment horizontal="center" vertical="center"/>
    </xf>
    <xf numFmtId="0" fontId="3" fillId="0" borderId="0" xfId="0" applyFont="1" applyFill="1">
      <alignment vertical="center"/>
    </xf>
    <xf numFmtId="0" fontId="0" fillId="0" borderId="0" xfId="0" applyFill="1">
      <alignment vertical="center"/>
    </xf>
    <xf numFmtId="0" fontId="4" fillId="0" borderId="0" xfId="0" applyFont="1" applyFill="1" applyBorder="1" applyAlignment="1">
      <alignment horizontal="center" vertical="center"/>
    </xf>
    <xf numFmtId="0" fontId="5" fillId="0" borderId="0" xfId="0" applyFont="1" applyFill="1">
      <alignment vertical="center"/>
    </xf>
    <xf numFmtId="0" fontId="6" fillId="0" borderId="0" xfId="0" applyFont="1" applyFill="1" applyBorder="1" applyAlignment="1">
      <alignment horizontal="center" vertical="center"/>
    </xf>
    <xf numFmtId="176" fontId="0" fillId="0" borderId="0" xfId="0" applyNumberFormat="1" applyFill="1">
      <alignment vertical="center"/>
    </xf>
    <xf numFmtId="0" fontId="7" fillId="0" borderId="0" xfId="0" applyFont="1" applyFill="1" applyBorder="1" applyAlignment="1">
      <alignment horizontal="left" vertical="center"/>
    </xf>
    <xf numFmtId="49" fontId="8" fillId="0" borderId="0" xfId="0" applyNumberFormat="1"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horizontal="center" vertical="center"/>
    </xf>
    <xf numFmtId="49" fontId="9" fillId="0" borderId="0" xfId="0" applyNumberFormat="1" applyFont="1" applyFill="1" applyBorder="1" applyAlignment="1">
      <alignment horizontal="center" vertical="center"/>
    </xf>
    <xf numFmtId="0" fontId="10" fillId="0" borderId="0" xfId="0" applyFont="1" applyFill="1" applyBorder="1" applyAlignment="1">
      <alignment horizontal="left"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49" fontId="7" fillId="0" borderId="1" xfId="0" applyNumberFormat="1" applyFont="1" applyFill="1" applyBorder="1" applyAlignment="1">
      <alignment vertical="center" wrapText="1"/>
    </xf>
    <xf numFmtId="0" fontId="13" fillId="0" borderId="2" xfId="0" applyFont="1" applyFill="1" applyBorder="1" applyAlignment="1">
      <alignment horizontal="left" vertical="top" wrapText="1"/>
    </xf>
    <xf numFmtId="0" fontId="11" fillId="0" borderId="2" xfId="0" applyFont="1" applyFill="1" applyBorder="1" applyAlignment="1">
      <alignment horizontal="left" vertical="center"/>
    </xf>
    <xf numFmtId="49" fontId="11" fillId="0" borderId="2" xfId="0" applyNumberFormat="1" applyFont="1" applyFill="1" applyBorder="1" applyAlignment="1">
      <alignment horizontal="left" vertical="center"/>
    </xf>
    <xf numFmtId="0" fontId="11" fillId="0" borderId="0" xfId="0" applyFont="1" applyFill="1" applyBorder="1" applyAlignment="1">
      <alignment horizontal="left" vertical="center" wrapText="1"/>
    </xf>
    <xf numFmtId="49" fontId="11" fillId="0" borderId="0" xfId="0" applyNumberFormat="1" applyFont="1" applyFill="1" applyBorder="1" applyAlignment="1">
      <alignment horizontal="left" vertical="center" wrapText="1"/>
    </xf>
    <xf numFmtId="0" fontId="11" fillId="0" borderId="0" xfId="0" applyFont="1" applyFill="1" applyBorder="1" applyAlignment="1">
      <alignment vertical="center" wrapText="1"/>
    </xf>
    <xf numFmtId="0" fontId="11" fillId="0" borderId="0" xfId="0" applyFont="1" applyFill="1" applyBorder="1" applyAlignment="1">
      <alignment vertical="center"/>
    </xf>
    <xf numFmtId="0" fontId="11" fillId="0" borderId="0" xfId="0" applyFont="1" applyFill="1" applyAlignment="1">
      <alignment horizontal="left" vertical="center" wrapText="1"/>
    </xf>
    <xf numFmtId="49" fontId="11" fillId="0" borderId="0" xfId="0" applyNumberFormat="1" applyFont="1" applyFill="1" applyAlignment="1">
      <alignment horizontal="left" vertical="center" wrapText="1"/>
    </xf>
    <xf numFmtId="0" fontId="11" fillId="0" borderId="0" xfId="0" applyFont="1" applyFill="1" applyAlignment="1">
      <alignment vertical="center"/>
    </xf>
    <xf numFmtId="0" fontId="6" fillId="0" borderId="0" xfId="0" applyFont="1" applyFill="1" applyBorder="1" applyAlignment="1">
      <alignment horizontal="left" vertical="center"/>
    </xf>
    <xf numFmtId="49" fontId="2" fillId="0" borderId="0" xfId="0" applyNumberFormat="1" applyFont="1" applyFill="1" applyBorder="1" applyAlignment="1">
      <alignment horizontal="center" vertical="center"/>
    </xf>
    <xf numFmtId="0" fontId="14" fillId="0" borderId="0" xfId="0" applyFont="1" applyFill="1" applyBorder="1" applyAlignment="1">
      <alignment horizontal="center" vertical="center"/>
    </xf>
    <xf numFmtId="49" fontId="1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49" fontId="4" fillId="0" borderId="0" xfId="0" applyNumberFormat="1" applyFont="1" applyFill="1" applyBorder="1" applyAlignment="1">
      <alignment horizontal="left" vertical="center"/>
    </xf>
    <xf numFmtId="0" fontId="4" fillId="0" borderId="0"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177" fontId="15" fillId="0" borderId="1" xfId="0" applyNumberFormat="1" applyFont="1" applyFill="1" applyBorder="1" applyAlignment="1">
      <alignment horizontal="center" vertical="center"/>
    </xf>
    <xf numFmtId="177" fontId="8" fillId="0" borderId="0" xfId="0" applyNumberFormat="1" applyFont="1" applyFill="1" applyBorder="1" applyAlignment="1">
      <alignment vertical="center"/>
    </xf>
    <xf numFmtId="177" fontId="9" fillId="0" borderId="0" xfId="0" applyNumberFormat="1" applyFont="1" applyFill="1" applyBorder="1" applyAlignment="1">
      <alignment horizontal="center" vertical="center"/>
    </xf>
    <xf numFmtId="177"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177" fontId="1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176" fontId="12" fillId="0" borderId="1" xfId="0" applyNumberFormat="1" applyFont="1" applyFill="1" applyBorder="1" applyAlignment="1">
      <alignment horizontal="center" vertical="center"/>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6" fontId="11" fillId="0" borderId="0" xfId="0" applyNumberFormat="1" applyFont="1" applyFill="1" applyAlignment="1">
      <alignment vertical="center"/>
    </xf>
    <xf numFmtId="176" fontId="2" fillId="0" borderId="0" xfId="0" applyNumberFormat="1" applyFont="1" applyFill="1" applyBorder="1" applyAlignment="1">
      <alignment horizontal="center" vertical="center"/>
    </xf>
    <xf numFmtId="176" fontId="1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15" fillId="0" borderId="1" xfId="0" applyFont="1" applyFill="1" applyBorder="1" applyAlignment="1">
      <alignment horizontal="center" vertical="center"/>
    </xf>
    <xf numFmtId="176" fontId="15" fillId="0" borderId="1" xfId="0" applyNumberFormat="1" applyFont="1" applyFill="1" applyBorder="1" applyAlignment="1">
      <alignment horizontal="center" vertical="center"/>
    </xf>
    <xf numFmtId="176" fontId="15" fillId="0" borderId="1"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176" fontId="1" fillId="0" borderId="0" xfId="0" applyNumberFormat="1" applyFont="1" applyFill="1">
      <alignment vertical="center"/>
    </xf>
    <xf numFmtId="176" fontId="3" fillId="0" borderId="0" xfId="0" applyNumberFormat="1" applyFont="1" applyFill="1">
      <alignment vertical="center"/>
    </xf>
    <xf numFmtId="176" fontId="16"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76" fontId="16" fillId="0" borderId="0" xfId="1" applyNumberFormat="1" applyFont="1" applyFill="1" applyBorder="1" applyAlignment="1">
      <alignment horizontal="center" vertical="center" wrapText="1"/>
    </xf>
    <xf numFmtId="0" fontId="16" fillId="0" borderId="0" xfId="0" applyFont="1" applyFill="1" applyBorder="1" applyAlignment="1">
      <alignment horizontal="center" vertical="center"/>
    </xf>
    <xf numFmtId="176" fontId="16" fillId="0" borderId="0" xfId="0" applyNumberFormat="1" applyFont="1" applyFill="1" applyBorder="1" applyAlignment="1">
      <alignment horizontal="center" vertical="center"/>
    </xf>
    <xf numFmtId="0" fontId="0" fillId="0" borderId="0" xfId="0" applyFill="1" applyBorder="1">
      <alignment vertical="center"/>
    </xf>
    <xf numFmtId="0" fontId="2" fillId="0" borderId="0" xfId="49" applyFont="1" applyFill="1" applyBorder="1" applyAlignment="1">
      <alignment horizontal="center" vertical="center" wrapText="1"/>
    </xf>
    <xf numFmtId="176" fontId="2" fillId="0" borderId="0"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176" fontId="2" fillId="0" borderId="0" xfId="49" applyNumberFormat="1" applyFont="1" applyFill="1" applyBorder="1" applyAlignment="1">
      <alignment horizontal="center" vertical="center" wrapText="1"/>
    </xf>
    <xf numFmtId="176" fontId="5" fillId="0" borderId="0" xfId="0" applyNumberFormat="1" applyFont="1" applyFill="1">
      <alignment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4" fillId="0" borderId="0" xfId="0" applyFont="1" applyFill="1" applyBorder="1" applyAlignment="1">
      <alignment horizontal="center" vertical="center" wrapText="1"/>
    </xf>
    <xf numFmtId="0" fontId="4"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17" fillId="0" borderId="8" xfId="0" applyFont="1" applyFill="1" applyBorder="1" applyAlignment="1">
      <alignment horizontal="left" vertical="center" wrapText="1"/>
    </xf>
    <xf numFmtId="0" fontId="0" fillId="0" borderId="0" xfId="0" applyFill="1" applyBorder="1" applyAlignment="1">
      <alignment vertical="center"/>
    </xf>
    <xf numFmtId="0" fontId="0" fillId="0" borderId="0" xfId="0" applyFill="1" applyAlignment="1">
      <alignment vertical="center"/>
    </xf>
    <xf numFmtId="176" fontId="6" fillId="0" borderId="0"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207"/>
  <sheetViews>
    <sheetView tabSelected="1" workbookViewId="0">
      <selection activeCell="A179" sqref="$A20:$XFD179"/>
    </sheetView>
  </sheetViews>
  <sheetFormatPr defaultColWidth="9" defaultRowHeight="13.5"/>
  <cols>
    <col min="1" max="1" width="9" style="4"/>
    <col min="2" max="2" width="14.875" style="4" customWidth="1"/>
    <col min="3" max="4" width="12.125" style="4" customWidth="1"/>
    <col min="5" max="5" width="12.875" style="4" customWidth="1"/>
    <col min="6" max="6" width="17.75" style="4" customWidth="1"/>
    <col min="7" max="8" width="13" style="4" customWidth="1"/>
    <col min="9" max="11" width="11.25" style="4" customWidth="1"/>
    <col min="12" max="12" width="15.125" style="4" customWidth="1"/>
    <col min="13" max="13" width="11.25" style="4" customWidth="1"/>
    <col min="14" max="14" width="12.375" style="4" customWidth="1"/>
    <col min="15" max="15" width="18" style="4" customWidth="1"/>
    <col min="16" max="16" width="9" style="4"/>
    <col min="17" max="17" width="12.625" style="8"/>
    <col min="18" max="18" width="12.375" style="4" customWidth="1"/>
    <col min="19" max="16384" width="9" style="4"/>
  </cols>
  <sheetData>
    <row r="1" ht="20.25" spans="1:15">
      <c r="A1" s="9" t="s">
        <v>0</v>
      </c>
      <c r="B1" s="9"/>
      <c r="C1" s="10"/>
      <c r="D1" s="11"/>
      <c r="E1" s="11"/>
      <c r="F1" s="11"/>
      <c r="G1" s="11"/>
      <c r="H1" s="11"/>
      <c r="I1" s="53"/>
      <c r="J1" s="11"/>
      <c r="K1" s="11"/>
      <c r="L1" s="11"/>
      <c r="M1" s="11"/>
      <c r="N1" s="11"/>
      <c r="O1" s="11"/>
    </row>
    <row r="2" ht="31.5" spans="1:15">
      <c r="A2" s="12" t="s">
        <v>1</v>
      </c>
      <c r="B2" s="12"/>
      <c r="C2" s="13"/>
      <c r="D2" s="12"/>
      <c r="E2" s="12"/>
      <c r="F2" s="12"/>
      <c r="G2" s="12"/>
      <c r="H2" s="12"/>
      <c r="I2" s="54"/>
      <c r="J2" s="12"/>
      <c r="K2" s="12"/>
      <c r="L2" s="12"/>
      <c r="M2" s="12"/>
      <c r="N2" s="12"/>
      <c r="O2" s="12"/>
    </row>
    <row r="3" ht="36" customHeight="1" spans="1:15">
      <c r="A3" s="14" t="s">
        <v>2</v>
      </c>
      <c r="B3" s="14"/>
      <c r="C3" s="14"/>
      <c r="D3" s="14"/>
      <c r="E3" s="14"/>
      <c r="F3" s="14"/>
      <c r="G3" s="14"/>
      <c r="H3" s="14"/>
      <c r="I3" s="55" t="s">
        <v>3</v>
      </c>
      <c r="J3" s="56"/>
      <c r="K3" s="56"/>
      <c r="L3" s="56"/>
      <c r="M3" s="56"/>
      <c r="N3" s="56"/>
      <c r="O3" s="56"/>
    </row>
    <row r="4" s="1" customFormat="1" ht="36" customHeight="1" spans="1:17">
      <c r="A4" s="15" t="s">
        <v>4</v>
      </c>
      <c r="B4" s="16" t="s">
        <v>5</v>
      </c>
      <c r="C4" s="17" t="s">
        <v>6</v>
      </c>
      <c r="D4" s="16" t="s">
        <v>7</v>
      </c>
      <c r="E4" s="16" t="s">
        <v>8</v>
      </c>
      <c r="F4" s="16" t="s">
        <v>9</v>
      </c>
      <c r="G4" s="16" t="s">
        <v>10</v>
      </c>
      <c r="H4" s="16" t="s">
        <v>11</v>
      </c>
      <c r="I4" s="57" t="s">
        <v>12</v>
      </c>
      <c r="J4" s="16" t="s">
        <v>13</v>
      </c>
      <c r="K4" s="16" t="s">
        <v>14</v>
      </c>
      <c r="L4" s="16" t="s">
        <v>15</v>
      </c>
      <c r="M4" s="16" t="s">
        <v>16</v>
      </c>
      <c r="N4" s="16" t="s">
        <v>17</v>
      </c>
      <c r="O4" s="15" t="s">
        <v>18</v>
      </c>
      <c r="Q4" s="79"/>
    </row>
    <row r="5" s="1" customFormat="1" ht="36" customHeight="1" spans="1:17">
      <c r="A5" s="15"/>
      <c r="B5" s="16"/>
      <c r="C5" s="17"/>
      <c r="D5" s="16"/>
      <c r="E5" s="16"/>
      <c r="F5" s="16"/>
      <c r="G5" s="16"/>
      <c r="H5" s="16"/>
      <c r="I5" s="16"/>
      <c r="J5" s="16"/>
      <c r="K5" s="16"/>
      <c r="L5" s="16"/>
      <c r="M5" s="16"/>
      <c r="N5" s="16"/>
      <c r="O5" s="15"/>
      <c r="Q5" s="79"/>
    </row>
    <row r="6" s="2" customFormat="1" ht="84" customHeight="1" spans="1:17">
      <c r="A6" s="18">
        <v>1</v>
      </c>
      <c r="B6" s="18" t="s">
        <v>19</v>
      </c>
      <c r="C6" s="19" t="s">
        <v>20</v>
      </c>
      <c r="D6" s="18">
        <v>28</v>
      </c>
      <c r="E6" s="18" t="s">
        <v>21</v>
      </c>
      <c r="F6" s="18" t="s">
        <v>22</v>
      </c>
      <c r="G6" s="20">
        <v>97.22</v>
      </c>
      <c r="H6" s="21">
        <f>G6-I6</f>
        <v>18.64</v>
      </c>
      <c r="I6" s="58">
        <v>78.58</v>
      </c>
      <c r="J6" s="59">
        <v>7503</v>
      </c>
      <c r="K6" s="60">
        <f>L6/I6</f>
        <v>9282.79027742428</v>
      </c>
      <c r="L6" s="59">
        <f>J6*G6</f>
        <v>729441.66</v>
      </c>
      <c r="M6" s="20"/>
      <c r="N6" s="58" t="s">
        <v>23</v>
      </c>
      <c r="O6" s="61" t="s">
        <v>24</v>
      </c>
      <c r="Q6" s="67"/>
    </row>
    <row r="7" s="3" customFormat="1" ht="50" customHeight="1" spans="1:17">
      <c r="A7" s="22" t="s">
        <v>25</v>
      </c>
      <c r="B7" s="22"/>
      <c r="C7" s="23"/>
      <c r="D7" s="22"/>
      <c r="E7" s="22"/>
      <c r="F7" s="22"/>
      <c r="G7" s="24">
        <f>SUM(G6:G6)</f>
        <v>97.22</v>
      </c>
      <c r="H7" s="24">
        <f>SUM(H6:H6)</f>
        <v>18.64</v>
      </c>
      <c r="I7" s="24">
        <f>SUM(I6:I6)</f>
        <v>78.58</v>
      </c>
      <c r="J7" s="62">
        <f>L7/G7</f>
        <v>7503</v>
      </c>
      <c r="K7" s="62">
        <f>L7/I7</f>
        <v>9282.79027742428</v>
      </c>
      <c r="L7" s="63">
        <f>SUM(L6:L6)</f>
        <v>729441.66</v>
      </c>
      <c r="M7" s="64"/>
      <c r="N7" s="65"/>
      <c r="O7" s="65"/>
      <c r="Q7" s="80"/>
    </row>
    <row r="8" s="1" customFormat="1" ht="53" customHeight="1" spans="1:17">
      <c r="A8" s="25" t="s">
        <v>26</v>
      </c>
      <c r="B8" s="25"/>
      <c r="C8" s="26"/>
      <c r="D8" s="25"/>
      <c r="E8" s="25"/>
      <c r="F8" s="25"/>
      <c r="G8" s="25"/>
      <c r="H8" s="25"/>
      <c r="I8" s="25"/>
      <c r="J8" s="25"/>
      <c r="K8" s="25"/>
      <c r="L8" s="25"/>
      <c r="M8" s="25"/>
      <c r="N8" s="25"/>
      <c r="O8" s="25"/>
      <c r="Q8" s="79"/>
    </row>
    <row r="9" s="1" customFormat="1" ht="87" customHeight="1" spans="1:17">
      <c r="A9" s="27" t="s">
        <v>27</v>
      </c>
      <c r="B9" s="28"/>
      <c r="C9" s="29"/>
      <c r="D9" s="28"/>
      <c r="E9" s="28"/>
      <c r="F9" s="28"/>
      <c r="G9" s="28"/>
      <c r="H9" s="28"/>
      <c r="I9" s="28"/>
      <c r="J9" s="28"/>
      <c r="K9" s="28"/>
      <c r="L9" s="28"/>
      <c r="M9" s="28"/>
      <c r="N9" s="28"/>
      <c r="O9" s="28"/>
      <c r="Q9" s="79"/>
    </row>
    <row r="10" s="1" customFormat="1" ht="14.25" spans="1:17">
      <c r="A10" s="30" t="s">
        <v>28</v>
      </c>
      <c r="B10" s="30"/>
      <c r="C10" s="31"/>
      <c r="D10" s="30"/>
      <c r="E10" s="30"/>
      <c r="F10" s="30"/>
      <c r="G10" s="30"/>
      <c r="H10" s="30"/>
      <c r="I10" s="30"/>
      <c r="J10" s="30"/>
      <c r="K10" s="30" t="s">
        <v>29</v>
      </c>
      <c r="L10" s="30"/>
      <c r="M10" s="30"/>
      <c r="N10" s="32"/>
      <c r="O10" s="32"/>
      <c r="Q10" s="79"/>
    </row>
    <row r="11" s="1" customFormat="1" ht="14.25" spans="1:17">
      <c r="A11" s="30" t="s">
        <v>30</v>
      </c>
      <c r="B11" s="30"/>
      <c r="C11" s="31"/>
      <c r="D11" s="30"/>
      <c r="E11" s="30"/>
      <c r="F11" s="32"/>
      <c r="G11" s="32"/>
      <c r="H11" s="32"/>
      <c r="I11" s="32"/>
      <c r="J11" s="32"/>
      <c r="K11" s="30" t="s">
        <v>31</v>
      </c>
      <c r="L11" s="30"/>
      <c r="M11" s="30"/>
      <c r="N11" s="32"/>
      <c r="O11" s="32"/>
      <c r="Q11" s="79"/>
    </row>
    <row r="12" s="1" customFormat="1" ht="14.25" spans="1:17">
      <c r="A12" s="30" t="s">
        <v>32</v>
      </c>
      <c r="B12" s="30"/>
      <c r="C12" s="31"/>
      <c r="D12" s="30"/>
      <c r="E12" s="30"/>
      <c r="F12" s="33"/>
      <c r="G12" s="33"/>
      <c r="H12" s="33"/>
      <c r="I12" s="33"/>
      <c r="J12" s="33"/>
      <c r="K12" s="33"/>
      <c r="L12" s="33"/>
      <c r="M12" s="33"/>
      <c r="N12" s="33"/>
      <c r="O12" s="33"/>
      <c r="Q12" s="79"/>
    </row>
    <row r="13" s="4" customFormat="1" ht="23" customHeight="1" spans="1:17">
      <c r="A13" s="34"/>
      <c r="B13" s="34"/>
      <c r="C13" s="35"/>
      <c r="D13" s="34"/>
      <c r="E13" s="34"/>
      <c r="F13" s="36"/>
      <c r="G13" s="36"/>
      <c r="H13" s="36"/>
      <c r="I13" s="36"/>
      <c r="J13" s="36"/>
      <c r="K13" s="36"/>
      <c r="L13" s="36"/>
      <c r="M13" s="36"/>
      <c r="N13" s="36"/>
      <c r="O13" s="66"/>
      <c r="Q13" s="8"/>
    </row>
    <row r="14" s="2" customFormat="1" ht="18" customHeight="1" spans="1:17">
      <c r="A14" s="37" t="s">
        <v>33</v>
      </c>
      <c r="B14" s="37"/>
      <c r="D14" s="38"/>
      <c r="J14" s="67"/>
      <c r="K14" s="67"/>
      <c r="L14" s="67"/>
      <c r="Q14" s="67"/>
    </row>
    <row r="15" s="2" customFormat="1" ht="25" customHeight="1" spans="1:17">
      <c r="A15" s="39" t="s">
        <v>34</v>
      </c>
      <c r="B15" s="39"/>
      <c r="C15" s="39"/>
      <c r="D15" s="40"/>
      <c r="E15" s="39"/>
      <c r="F15" s="39"/>
      <c r="G15" s="39"/>
      <c r="H15" s="39"/>
      <c r="I15" s="39"/>
      <c r="J15" s="68"/>
      <c r="K15" s="68"/>
      <c r="L15" s="68"/>
      <c r="M15" s="39"/>
      <c r="N15" s="39"/>
      <c r="Q15" s="67"/>
    </row>
    <row r="16" s="5" customFormat="1" ht="26" customHeight="1" spans="1:17">
      <c r="A16" s="41" t="s">
        <v>2</v>
      </c>
      <c r="B16" s="41"/>
      <c r="C16" s="41"/>
      <c r="D16" s="41"/>
      <c r="E16" s="41"/>
      <c r="F16" s="41"/>
      <c r="G16" s="41"/>
      <c r="H16" s="41"/>
      <c r="I16" s="41"/>
      <c r="J16" s="41"/>
      <c r="K16" s="41"/>
      <c r="L16" s="69"/>
      <c r="Q16" s="69"/>
    </row>
    <row r="17" s="5" customFormat="1" ht="26" customHeight="1" spans="1:17">
      <c r="A17" s="41" t="s">
        <v>35</v>
      </c>
      <c r="B17" s="41"/>
      <c r="C17" s="41"/>
      <c r="D17" s="42"/>
      <c r="E17" s="41"/>
      <c r="F17" s="41"/>
      <c r="G17" s="43" t="s">
        <v>3</v>
      </c>
      <c r="H17" s="43"/>
      <c r="I17" s="43"/>
      <c r="J17" s="43"/>
      <c r="K17" s="43"/>
      <c r="L17" s="43"/>
      <c r="M17" s="43"/>
      <c r="N17" s="43"/>
      <c r="O17" s="43"/>
      <c r="Q17" s="69"/>
    </row>
    <row r="18" s="2" customFormat="1" ht="42" customHeight="1" spans="1:17">
      <c r="A18" s="44" t="s">
        <v>4</v>
      </c>
      <c r="B18" s="45" t="s">
        <v>5</v>
      </c>
      <c r="C18" s="45" t="s">
        <v>6</v>
      </c>
      <c r="D18" s="46" t="s">
        <v>7</v>
      </c>
      <c r="E18" s="45" t="s">
        <v>8</v>
      </c>
      <c r="F18" s="45" t="s">
        <v>9</v>
      </c>
      <c r="G18" s="45" t="s">
        <v>10</v>
      </c>
      <c r="H18" s="45" t="s">
        <v>36</v>
      </c>
      <c r="I18" s="45" t="s">
        <v>12</v>
      </c>
      <c r="J18" s="70" t="s">
        <v>13</v>
      </c>
      <c r="K18" s="70" t="s">
        <v>14</v>
      </c>
      <c r="L18" s="70" t="s">
        <v>15</v>
      </c>
      <c r="M18" s="45" t="s">
        <v>16</v>
      </c>
      <c r="N18" s="45" t="s">
        <v>17</v>
      </c>
      <c r="O18" s="71" t="s">
        <v>18</v>
      </c>
      <c r="Q18" s="67"/>
    </row>
    <row r="19" s="2" customFormat="1" ht="10" customHeight="1" spans="1:17">
      <c r="A19" s="44"/>
      <c r="B19" s="45"/>
      <c r="C19" s="45"/>
      <c r="D19" s="46"/>
      <c r="E19" s="45"/>
      <c r="F19" s="45"/>
      <c r="G19" s="45"/>
      <c r="H19" s="45"/>
      <c r="I19" s="45"/>
      <c r="J19" s="70"/>
      <c r="K19" s="70"/>
      <c r="L19" s="70"/>
      <c r="M19" s="45"/>
      <c r="N19" s="45"/>
      <c r="O19" s="72"/>
      <c r="Q19" s="67"/>
    </row>
    <row r="20" s="2" customFormat="1" ht="26" customHeight="1" spans="1:17">
      <c r="A20" s="45">
        <v>1</v>
      </c>
      <c r="B20" s="45" t="s">
        <v>19</v>
      </c>
      <c r="C20" s="46" t="s">
        <v>37</v>
      </c>
      <c r="D20" s="45">
        <v>2</v>
      </c>
      <c r="E20" s="45" t="s">
        <v>21</v>
      </c>
      <c r="F20" s="45" t="s">
        <v>22</v>
      </c>
      <c r="G20" s="47">
        <v>115.27</v>
      </c>
      <c r="H20" s="48">
        <f t="shared" ref="H20:H83" si="0">G20-I20</f>
        <v>22.1</v>
      </c>
      <c r="I20" s="44">
        <v>93.17</v>
      </c>
      <c r="J20" s="73">
        <f t="shared" ref="J20:J84" si="1">L20/G20</f>
        <v>11281.9987854602</v>
      </c>
      <c r="K20" s="70">
        <f t="shared" ref="K20:K83" si="2">L20/I20</f>
        <v>13958.0981002469</v>
      </c>
      <c r="L20" s="73">
        <v>1300476</v>
      </c>
      <c r="M20" s="47"/>
      <c r="N20" s="44" t="s">
        <v>38</v>
      </c>
      <c r="O20" s="74" t="s">
        <v>24</v>
      </c>
      <c r="Q20" s="67"/>
    </row>
    <row r="21" s="2" customFormat="1" ht="26" customHeight="1" spans="1:17">
      <c r="A21" s="45">
        <v>2</v>
      </c>
      <c r="B21" s="45" t="s">
        <v>19</v>
      </c>
      <c r="C21" s="46" t="s">
        <v>37</v>
      </c>
      <c r="D21" s="45">
        <v>3</v>
      </c>
      <c r="E21" s="45" t="s">
        <v>21</v>
      </c>
      <c r="F21" s="45" t="s">
        <v>22</v>
      </c>
      <c r="G21" s="47">
        <v>115.27</v>
      </c>
      <c r="H21" s="48">
        <f t="shared" si="0"/>
        <v>22.1</v>
      </c>
      <c r="I21" s="44">
        <v>93.17</v>
      </c>
      <c r="J21" s="73">
        <f t="shared" si="1"/>
        <v>10646.4908475753</v>
      </c>
      <c r="K21" s="70">
        <f t="shared" si="2"/>
        <v>13171.8471611034</v>
      </c>
      <c r="L21" s="73">
        <v>1227221</v>
      </c>
      <c r="M21" s="47"/>
      <c r="N21" s="44" t="s">
        <v>38</v>
      </c>
      <c r="O21" s="61"/>
      <c r="Q21" s="67"/>
    </row>
    <row r="22" s="2" customFormat="1" ht="26" customHeight="1" spans="1:17">
      <c r="A22" s="45">
        <v>3</v>
      </c>
      <c r="B22" s="45" t="s">
        <v>19</v>
      </c>
      <c r="C22" s="46" t="s">
        <v>37</v>
      </c>
      <c r="D22" s="45">
        <v>4</v>
      </c>
      <c r="E22" s="45" t="s">
        <v>21</v>
      </c>
      <c r="F22" s="45" t="s">
        <v>22</v>
      </c>
      <c r="G22" s="47">
        <v>115.27</v>
      </c>
      <c r="H22" s="48">
        <f t="shared" si="0"/>
        <v>22.1</v>
      </c>
      <c r="I22" s="44">
        <v>93.17</v>
      </c>
      <c r="J22" s="73">
        <f t="shared" si="1"/>
        <v>11295.0030363494</v>
      </c>
      <c r="K22" s="70">
        <f t="shared" si="2"/>
        <v>13974.1869700547</v>
      </c>
      <c r="L22" s="73">
        <v>1301975</v>
      </c>
      <c r="M22" s="47"/>
      <c r="N22" s="44" t="s">
        <v>38</v>
      </c>
      <c r="O22" s="61"/>
      <c r="Q22" s="67"/>
    </row>
    <row r="23" s="2" customFormat="1" ht="26" customHeight="1" spans="1:17">
      <c r="A23" s="45">
        <v>4</v>
      </c>
      <c r="B23" s="45" t="s">
        <v>19</v>
      </c>
      <c r="C23" s="46" t="s">
        <v>37</v>
      </c>
      <c r="D23" s="45">
        <v>5</v>
      </c>
      <c r="E23" s="45" t="s">
        <v>21</v>
      </c>
      <c r="F23" s="45" t="s">
        <v>22</v>
      </c>
      <c r="G23" s="47">
        <v>115.27</v>
      </c>
      <c r="H23" s="48">
        <f t="shared" si="0"/>
        <v>22.1</v>
      </c>
      <c r="I23" s="44">
        <v>93.17</v>
      </c>
      <c r="J23" s="73">
        <f t="shared" si="1"/>
        <v>10823.9958358636</v>
      </c>
      <c r="K23" s="70">
        <f t="shared" si="2"/>
        <v>13391.4564774069</v>
      </c>
      <c r="L23" s="73">
        <v>1247682</v>
      </c>
      <c r="M23" s="47"/>
      <c r="N23" s="44" t="s">
        <v>38</v>
      </c>
      <c r="O23" s="61"/>
      <c r="Q23" s="67"/>
    </row>
    <row r="24" s="2" customFormat="1" ht="26" customHeight="1" spans="1:17">
      <c r="A24" s="45">
        <v>5</v>
      </c>
      <c r="B24" s="45" t="s">
        <v>19</v>
      </c>
      <c r="C24" s="46" t="s">
        <v>37</v>
      </c>
      <c r="D24" s="45">
        <v>6</v>
      </c>
      <c r="E24" s="45" t="s">
        <v>21</v>
      </c>
      <c r="F24" s="45" t="s">
        <v>22</v>
      </c>
      <c r="G24" s="47">
        <v>115.27</v>
      </c>
      <c r="H24" s="48">
        <f t="shared" si="0"/>
        <v>22.1</v>
      </c>
      <c r="I24" s="44">
        <v>93.17</v>
      </c>
      <c r="J24" s="73">
        <f t="shared" si="1"/>
        <v>11451.3750325323</v>
      </c>
      <c r="K24" s="70">
        <f t="shared" si="2"/>
        <v>14167.6505312869</v>
      </c>
      <c r="L24" s="73">
        <v>1320000</v>
      </c>
      <c r="M24" s="47"/>
      <c r="N24" s="44" t="s">
        <v>38</v>
      </c>
      <c r="O24" s="61"/>
      <c r="Q24" s="67"/>
    </row>
    <row r="25" s="2" customFormat="1" ht="26" customHeight="1" spans="1:17">
      <c r="A25" s="45">
        <v>6</v>
      </c>
      <c r="B25" s="45" t="s">
        <v>19</v>
      </c>
      <c r="C25" s="46" t="s">
        <v>37</v>
      </c>
      <c r="D25" s="45">
        <v>7</v>
      </c>
      <c r="E25" s="45" t="s">
        <v>21</v>
      </c>
      <c r="F25" s="45" t="s">
        <v>22</v>
      </c>
      <c r="G25" s="47">
        <v>115.27</v>
      </c>
      <c r="H25" s="48">
        <f t="shared" si="0"/>
        <v>22.1</v>
      </c>
      <c r="I25" s="44">
        <v>93.17</v>
      </c>
      <c r="J25" s="73">
        <f t="shared" si="1"/>
        <v>11548.0003470114</v>
      </c>
      <c r="K25" s="70">
        <f t="shared" si="2"/>
        <v>14287.1954491789</v>
      </c>
      <c r="L25" s="73">
        <v>1331138</v>
      </c>
      <c r="M25" s="47"/>
      <c r="N25" s="44" t="s">
        <v>38</v>
      </c>
      <c r="O25" s="61"/>
      <c r="Q25" s="67"/>
    </row>
    <row r="26" s="2" customFormat="1" ht="26" customHeight="1" spans="1:17">
      <c r="A26" s="45">
        <v>7</v>
      </c>
      <c r="B26" s="45" t="s">
        <v>19</v>
      </c>
      <c r="C26" s="46" t="s">
        <v>37</v>
      </c>
      <c r="D26" s="45">
        <v>8</v>
      </c>
      <c r="E26" s="45" t="s">
        <v>21</v>
      </c>
      <c r="F26" s="45" t="s">
        <v>22</v>
      </c>
      <c r="G26" s="47">
        <v>115.27</v>
      </c>
      <c r="H26" s="48">
        <f t="shared" si="0"/>
        <v>22.1</v>
      </c>
      <c r="I26" s="44">
        <v>93.17</v>
      </c>
      <c r="J26" s="73">
        <f t="shared" si="1"/>
        <v>11707.9986119545</v>
      </c>
      <c r="K26" s="70">
        <f t="shared" si="2"/>
        <v>14485.1454330793</v>
      </c>
      <c r="L26" s="73">
        <v>1349581</v>
      </c>
      <c r="M26" s="47"/>
      <c r="N26" s="44" t="s">
        <v>38</v>
      </c>
      <c r="O26" s="61"/>
      <c r="Q26" s="67"/>
    </row>
    <row r="27" s="2" customFormat="1" ht="26" customHeight="1" spans="1:17">
      <c r="A27" s="45">
        <v>8</v>
      </c>
      <c r="B27" s="45" t="s">
        <v>19</v>
      </c>
      <c r="C27" s="46" t="s">
        <v>37</v>
      </c>
      <c r="D27" s="45">
        <v>9</v>
      </c>
      <c r="E27" s="45" t="s">
        <v>21</v>
      </c>
      <c r="F27" s="45" t="s">
        <v>22</v>
      </c>
      <c r="G27" s="47">
        <v>115.27</v>
      </c>
      <c r="H27" s="48">
        <f t="shared" si="0"/>
        <v>22.1</v>
      </c>
      <c r="I27" s="44">
        <v>93.17</v>
      </c>
      <c r="J27" s="73">
        <f t="shared" si="1"/>
        <v>11352.9973106619</v>
      </c>
      <c r="K27" s="70">
        <f t="shared" si="2"/>
        <v>14045.9375335408</v>
      </c>
      <c r="L27" s="73">
        <v>1308660</v>
      </c>
      <c r="M27" s="47"/>
      <c r="N27" s="44" t="s">
        <v>38</v>
      </c>
      <c r="O27" s="61"/>
      <c r="Q27" s="67"/>
    </row>
    <row r="28" s="2" customFormat="1" ht="26" customHeight="1" spans="1:17">
      <c r="A28" s="45">
        <v>9</v>
      </c>
      <c r="B28" s="45" t="s">
        <v>19</v>
      </c>
      <c r="C28" s="46" t="s">
        <v>37</v>
      </c>
      <c r="D28" s="45">
        <v>10</v>
      </c>
      <c r="E28" s="45" t="s">
        <v>21</v>
      </c>
      <c r="F28" s="45" t="s">
        <v>22</v>
      </c>
      <c r="G28" s="47">
        <v>115.27</v>
      </c>
      <c r="H28" s="48">
        <f t="shared" si="0"/>
        <v>22.1</v>
      </c>
      <c r="I28" s="44">
        <v>93.17</v>
      </c>
      <c r="J28" s="73">
        <f t="shared" si="1"/>
        <v>10993.996703392</v>
      </c>
      <c r="K28" s="70">
        <f t="shared" si="2"/>
        <v>13601.781689385</v>
      </c>
      <c r="L28" s="73">
        <v>1267278</v>
      </c>
      <c r="M28" s="47"/>
      <c r="N28" s="44" t="s">
        <v>38</v>
      </c>
      <c r="O28" s="61"/>
      <c r="Q28" s="67"/>
    </row>
    <row r="29" s="2" customFormat="1" ht="26" customHeight="1" spans="1:17">
      <c r="A29" s="45">
        <v>10</v>
      </c>
      <c r="B29" s="45" t="s">
        <v>19</v>
      </c>
      <c r="C29" s="46" t="s">
        <v>37</v>
      </c>
      <c r="D29" s="45">
        <v>11</v>
      </c>
      <c r="E29" s="45" t="s">
        <v>21</v>
      </c>
      <c r="F29" s="45" t="s">
        <v>22</v>
      </c>
      <c r="G29" s="47">
        <v>115.27</v>
      </c>
      <c r="H29" s="48">
        <f t="shared" si="0"/>
        <v>22.1</v>
      </c>
      <c r="I29" s="44">
        <v>93.17</v>
      </c>
      <c r="J29" s="73">
        <f t="shared" si="1"/>
        <v>10757.3523032879</v>
      </c>
      <c r="K29" s="70">
        <f t="shared" si="2"/>
        <v>13309.0050445422</v>
      </c>
      <c r="L29" s="73">
        <v>1240000</v>
      </c>
      <c r="M29" s="47"/>
      <c r="N29" s="44" t="s">
        <v>38</v>
      </c>
      <c r="O29" s="61"/>
      <c r="Q29" s="67"/>
    </row>
    <row r="30" s="2" customFormat="1" ht="26" customHeight="1" spans="1:17">
      <c r="A30" s="45">
        <v>11</v>
      </c>
      <c r="B30" s="45" t="s">
        <v>19</v>
      </c>
      <c r="C30" s="46" t="s">
        <v>37</v>
      </c>
      <c r="D30" s="45">
        <v>12</v>
      </c>
      <c r="E30" s="45" t="s">
        <v>21</v>
      </c>
      <c r="F30" s="45" t="s">
        <v>22</v>
      </c>
      <c r="G30" s="47">
        <v>115.27</v>
      </c>
      <c r="H30" s="48">
        <f t="shared" si="0"/>
        <v>22.1</v>
      </c>
      <c r="I30" s="44">
        <v>93.17</v>
      </c>
      <c r="J30" s="73">
        <f t="shared" si="1"/>
        <v>11340.9993927301</v>
      </c>
      <c r="K30" s="70">
        <f t="shared" si="2"/>
        <v>14031.0936996887</v>
      </c>
      <c r="L30" s="73">
        <v>1307277</v>
      </c>
      <c r="M30" s="47"/>
      <c r="N30" s="44" t="s">
        <v>38</v>
      </c>
      <c r="O30" s="61"/>
      <c r="Q30" s="67"/>
    </row>
    <row r="31" s="2" customFormat="1" ht="26" customHeight="1" spans="1:17">
      <c r="A31" s="45">
        <v>12</v>
      </c>
      <c r="B31" s="45" t="s">
        <v>19</v>
      </c>
      <c r="C31" s="46" t="s">
        <v>37</v>
      </c>
      <c r="D31" s="45">
        <v>13</v>
      </c>
      <c r="E31" s="45" t="s">
        <v>21</v>
      </c>
      <c r="F31" s="45" t="s">
        <v>22</v>
      </c>
      <c r="G31" s="47">
        <v>115.27</v>
      </c>
      <c r="H31" s="48">
        <f t="shared" si="0"/>
        <v>22.1</v>
      </c>
      <c r="I31" s="44">
        <v>93.17</v>
      </c>
      <c r="J31" s="73">
        <f t="shared" si="1"/>
        <v>11644.9986987074</v>
      </c>
      <c r="K31" s="70">
        <f t="shared" si="2"/>
        <v>14407.2018890201</v>
      </c>
      <c r="L31" s="73">
        <v>1342319</v>
      </c>
      <c r="M31" s="47"/>
      <c r="N31" s="44" t="s">
        <v>38</v>
      </c>
      <c r="O31" s="61"/>
      <c r="Q31" s="67"/>
    </row>
    <row r="32" s="2" customFormat="1" ht="26" customHeight="1" spans="1:17">
      <c r="A32" s="45">
        <v>13</v>
      </c>
      <c r="B32" s="45" t="s">
        <v>19</v>
      </c>
      <c r="C32" s="46" t="s">
        <v>37</v>
      </c>
      <c r="D32" s="45">
        <v>14</v>
      </c>
      <c r="E32" s="45" t="s">
        <v>21</v>
      </c>
      <c r="F32" s="45" t="s">
        <v>22</v>
      </c>
      <c r="G32" s="47">
        <v>115.27</v>
      </c>
      <c r="H32" s="48">
        <f t="shared" si="0"/>
        <v>22.1</v>
      </c>
      <c r="I32" s="44">
        <v>93.17</v>
      </c>
      <c r="J32" s="73">
        <f t="shared" si="1"/>
        <v>11106.003296608</v>
      </c>
      <c r="K32" s="70">
        <f t="shared" si="2"/>
        <v>13740.356337877</v>
      </c>
      <c r="L32" s="73">
        <v>1280189</v>
      </c>
      <c r="M32" s="47"/>
      <c r="N32" s="44" t="s">
        <v>38</v>
      </c>
      <c r="O32" s="61"/>
      <c r="Q32" s="67"/>
    </row>
    <row r="33" s="2" customFormat="1" ht="26" customHeight="1" spans="1:17">
      <c r="A33" s="45">
        <v>14</v>
      </c>
      <c r="B33" s="45" t="s">
        <v>19</v>
      </c>
      <c r="C33" s="46" t="s">
        <v>37</v>
      </c>
      <c r="D33" s="45">
        <v>15</v>
      </c>
      <c r="E33" s="45" t="s">
        <v>21</v>
      </c>
      <c r="F33" s="45" t="s">
        <v>22</v>
      </c>
      <c r="G33" s="47">
        <v>115.27</v>
      </c>
      <c r="H33" s="48">
        <f t="shared" si="0"/>
        <v>22.1</v>
      </c>
      <c r="I33" s="44">
        <v>93.17</v>
      </c>
      <c r="J33" s="73">
        <f t="shared" si="1"/>
        <v>11482.9964431335</v>
      </c>
      <c r="K33" s="70">
        <f t="shared" si="2"/>
        <v>14206.7725662767</v>
      </c>
      <c r="L33" s="73">
        <v>1323645</v>
      </c>
      <c r="M33" s="47"/>
      <c r="N33" s="44" t="s">
        <v>38</v>
      </c>
      <c r="O33" s="61"/>
      <c r="Q33" s="67"/>
    </row>
    <row r="34" s="2" customFormat="1" ht="26" customHeight="1" spans="1:17">
      <c r="A34" s="45">
        <v>15</v>
      </c>
      <c r="B34" s="45" t="s">
        <v>19</v>
      </c>
      <c r="C34" s="46" t="s">
        <v>37</v>
      </c>
      <c r="D34" s="45">
        <v>16</v>
      </c>
      <c r="E34" s="45" t="s">
        <v>21</v>
      </c>
      <c r="F34" s="45" t="s">
        <v>22</v>
      </c>
      <c r="G34" s="47">
        <v>115.27</v>
      </c>
      <c r="H34" s="48">
        <f t="shared" si="0"/>
        <v>22.1</v>
      </c>
      <c r="I34" s="44">
        <v>93.17</v>
      </c>
      <c r="J34" s="73">
        <f t="shared" si="1"/>
        <v>11529.9991324716</v>
      </c>
      <c r="K34" s="70">
        <f t="shared" si="2"/>
        <v>14264.9243318665</v>
      </c>
      <c r="L34" s="73">
        <v>1329063</v>
      </c>
      <c r="M34" s="47"/>
      <c r="N34" s="44" t="s">
        <v>38</v>
      </c>
      <c r="O34" s="61"/>
      <c r="Q34" s="67"/>
    </row>
    <row r="35" s="2" customFormat="1" ht="26" customHeight="1" spans="1:17">
      <c r="A35" s="45">
        <v>16</v>
      </c>
      <c r="B35" s="45" t="s">
        <v>19</v>
      </c>
      <c r="C35" s="46" t="s">
        <v>37</v>
      </c>
      <c r="D35" s="45">
        <v>17</v>
      </c>
      <c r="E35" s="45" t="s">
        <v>21</v>
      </c>
      <c r="F35" s="45" t="s">
        <v>22</v>
      </c>
      <c r="G35" s="47">
        <v>115.27</v>
      </c>
      <c r="H35" s="48">
        <f t="shared" si="0"/>
        <v>22.1</v>
      </c>
      <c r="I35" s="44">
        <v>93.17</v>
      </c>
      <c r="J35" s="73">
        <f t="shared" si="1"/>
        <v>12163.9975709204</v>
      </c>
      <c r="K35" s="70">
        <f t="shared" si="2"/>
        <v>15049.3077170763</v>
      </c>
      <c r="L35" s="73">
        <v>1402144</v>
      </c>
      <c r="M35" s="47"/>
      <c r="N35" s="44" t="s">
        <v>38</v>
      </c>
      <c r="O35" s="61"/>
      <c r="Q35" s="67"/>
    </row>
    <row r="36" s="2" customFormat="1" ht="26" customHeight="1" spans="1:17">
      <c r="A36" s="45">
        <v>17</v>
      </c>
      <c r="B36" s="45" t="s">
        <v>19</v>
      </c>
      <c r="C36" s="46" t="s">
        <v>37</v>
      </c>
      <c r="D36" s="45">
        <v>18</v>
      </c>
      <c r="E36" s="45" t="s">
        <v>21</v>
      </c>
      <c r="F36" s="45" t="s">
        <v>22</v>
      </c>
      <c r="G36" s="47">
        <v>115.27</v>
      </c>
      <c r="H36" s="48">
        <f t="shared" si="0"/>
        <v>22.1</v>
      </c>
      <c r="I36" s="44">
        <v>93.17</v>
      </c>
      <c r="J36" s="73">
        <f t="shared" si="1"/>
        <v>11813.0042508892</v>
      </c>
      <c r="K36" s="70">
        <f t="shared" si="2"/>
        <v>14615.0584952238</v>
      </c>
      <c r="L36" s="73">
        <v>1361685</v>
      </c>
      <c r="M36" s="47"/>
      <c r="N36" s="44" t="s">
        <v>38</v>
      </c>
      <c r="O36" s="61"/>
      <c r="Q36" s="67"/>
    </row>
    <row r="37" s="2" customFormat="1" ht="26" customHeight="1" spans="1:17">
      <c r="A37" s="45">
        <v>18</v>
      </c>
      <c r="B37" s="45" t="s">
        <v>19</v>
      </c>
      <c r="C37" s="46" t="s">
        <v>37</v>
      </c>
      <c r="D37" s="45">
        <v>19</v>
      </c>
      <c r="E37" s="45" t="s">
        <v>21</v>
      </c>
      <c r="F37" s="45" t="s">
        <v>22</v>
      </c>
      <c r="G37" s="47">
        <v>115.27</v>
      </c>
      <c r="H37" s="48">
        <f t="shared" si="0"/>
        <v>22.1</v>
      </c>
      <c r="I37" s="44">
        <v>93.17</v>
      </c>
      <c r="J37" s="73">
        <f t="shared" si="1"/>
        <v>12011.0002602585</v>
      </c>
      <c r="K37" s="70">
        <f t="shared" si="2"/>
        <v>14860.0193195235</v>
      </c>
      <c r="L37" s="73">
        <v>1384508</v>
      </c>
      <c r="M37" s="47"/>
      <c r="N37" s="44" t="s">
        <v>38</v>
      </c>
      <c r="O37" s="61"/>
      <c r="Q37" s="67"/>
    </row>
    <row r="38" s="2" customFormat="1" ht="26" customHeight="1" spans="1:17">
      <c r="A38" s="45">
        <v>19</v>
      </c>
      <c r="B38" s="45" t="s">
        <v>19</v>
      </c>
      <c r="C38" s="46" t="s">
        <v>37</v>
      </c>
      <c r="D38" s="45">
        <v>20</v>
      </c>
      <c r="E38" s="45" t="s">
        <v>21</v>
      </c>
      <c r="F38" s="45" t="s">
        <v>22</v>
      </c>
      <c r="G38" s="47">
        <v>115.27</v>
      </c>
      <c r="H38" s="48">
        <f t="shared" si="0"/>
        <v>22.1</v>
      </c>
      <c r="I38" s="44">
        <v>93.17</v>
      </c>
      <c r="J38" s="73">
        <f t="shared" si="1"/>
        <v>11466.0015615511</v>
      </c>
      <c r="K38" s="70">
        <f t="shared" si="2"/>
        <v>14185.74648492</v>
      </c>
      <c r="L38" s="73">
        <v>1321686</v>
      </c>
      <c r="M38" s="47"/>
      <c r="N38" s="44" t="s">
        <v>38</v>
      </c>
      <c r="O38" s="61"/>
      <c r="Q38" s="67"/>
    </row>
    <row r="39" s="2" customFormat="1" ht="26" customHeight="1" spans="1:17">
      <c r="A39" s="45">
        <v>20</v>
      </c>
      <c r="B39" s="45" t="s">
        <v>19</v>
      </c>
      <c r="C39" s="46" t="s">
        <v>37</v>
      </c>
      <c r="D39" s="45">
        <v>21</v>
      </c>
      <c r="E39" s="45" t="s">
        <v>21</v>
      </c>
      <c r="F39" s="45" t="s">
        <v>22</v>
      </c>
      <c r="G39" s="47">
        <v>115.27</v>
      </c>
      <c r="H39" s="48">
        <f t="shared" si="0"/>
        <v>22.1</v>
      </c>
      <c r="I39" s="44">
        <v>93.17</v>
      </c>
      <c r="J39" s="73">
        <f t="shared" si="1"/>
        <v>11500</v>
      </c>
      <c r="K39" s="70">
        <f t="shared" si="2"/>
        <v>14227.8093807019</v>
      </c>
      <c r="L39" s="73">
        <v>1325605</v>
      </c>
      <c r="M39" s="47"/>
      <c r="N39" s="44" t="s">
        <v>38</v>
      </c>
      <c r="O39" s="61"/>
      <c r="Q39" s="67"/>
    </row>
    <row r="40" s="2" customFormat="1" ht="26" customHeight="1" spans="1:17">
      <c r="A40" s="45">
        <v>21</v>
      </c>
      <c r="B40" s="45" t="s">
        <v>19</v>
      </c>
      <c r="C40" s="46" t="s">
        <v>37</v>
      </c>
      <c r="D40" s="45">
        <v>22</v>
      </c>
      <c r="E40" s="45" t="s">
        <v>21</v>
      </c>
      <c r="F40" s="45" t="s">
        <v>22</v>
      </c>
      <c r="G40" s="47">
        <v>115.27</v>
      </c>
      <c r="H40" s="48">
        <f t="shared" si="0"/>
        <v>22.1</v>
      </c>
      <c r="I40" s="44">
        <v>93.17</v>
      </c>
      <c r="J40" s="73">
        <f t="shared" si="1"/>
        <v>11652.9973106619</v>
      </c>
      <c r="K40" s="70">
        <f t="shared" si="2"/>
        <v>14417.0977782548</v>
      </c>
      <c r="L40" s="73">
        <v>1343241</v>
      </c>
      <c r="M40" s="47"/>
      <c r="N40" s="44" t="s">
        <v>38</v>
      </c>
      <c r="O40" s="61"/>
      <c r="Q40" s="67"/>
    </row>
    <row r="41" s="2" customFormat="1" ht="26" customHeight="1" spans="1:17">
      <c r="A41" s="45">
        <v>22</v>
      </c>
      <c r="B41" s="45" t="s">
        <v>19</v>
      </c>
      <c r="C41" s="46" t="s">
        <v>37</v>
      </c>
      <c r="D41" s="45">
        <v>23</v>
      </c>
      <c r="E41" s="45" t="s">
        <v>21</v>
      </c>
      <c r="F41" s="45" t="s">
        <v>22</v>
      </c>
      <c r="G41" s="47">
        <v>115.27</v>
      </c>
      <c r="H41" s="48">
        <f t="shared" si="0"/>
        <v>22.1</v>
      </c>
      <c r="I41" s="44">
        <v>93.17</v>
      </c>
      <c r="J41" s="73">
        <f t="shared" si="1"/>
        <v>10337.9977444261</v>
      </c>
      <c r="K41" s="70">
        <f t="shared" si="2"/>
        <v>12790.1792422454</v>
      </c>
      <c r="L41" s="73">
        <v>1191661</v>
      </c>
      <c r="M41" s="47"/>
      <c r="N41" s="44" t="s">
        <v>38</v>
      </c>
      <c r="O41" s="61"/>
      <c r="Q41" s="67"/>
    </row>
    <row r="42" s="2" customFormat="1" ht="26" customHeight="1" spans="1:17">
      <c r="A42" s="45">
        <v>23</v>
      </c>
      <c r="B42" s="45" t="s">
        <v>19</v>
      </c>
      <c r="C42" s="46" t="s">
        <v>37</v>
      </c>
      <c r="D42" s="45">
        <v>24</v>
      </c>
      <c r="E42" s="45" t="s">
        <v>21</v>
      </c>
      <c r="F42" s="45" t="s">
        <v>22</v>
      </c>
      <c r="G42" s="47">
        <v>115.27</v>
      </c>
      <c r="H42" s="48">
        <f t="shared" si="0"/>
        <v>22.1</v>
      </c>
      <c r="I42" s="44">
        <v>93.17</v>
      </c>
      <c r="J42" s="73">
        <f t="shared" si="1"/>
        <v>11539.9930597727</v>
      </c>
      <c r="K42" s="70">
        <f t="shared" si="2"/>
        <v>14277.2888268756</v>
      </c>
      <c r="L42" s="73">
        <v>1330215</v>
      </c>
      <c r="M42" s="47"/>
      <c r="N42" s="44" t="s">
        <v>38</v>
      </c>
      <c r="O42" s="61"/>
      <c r="Q42" s="67"/>
    </row>
    <row r="43" s="2" customFormat="1" ht="26" customHeight="1" spans="1:17">
      <c r="A43" s="45">
        <v>24</v>
      </c>
      <c r="B43" s="45" t="s">
        <v>19</v>
      </c>
      <c r="C43" s="46" t="s">
        <v>37</v>
      </c>
      <c r="D43" s="45">
        <v>25</v>
      </c>
      <c r="E43" s="45" t="s">
        <v>21</v>
      </c>
      <c r="F43" s="45" t="s">
        <v>22</v>
      </c>
      <c r="G43" s="47">
        <v>115.27</v>
      </c>
      <c r="H43" s="48">
        <f t="shared" si="0"/>
        <v>22.1</v>
      </c>
      <c r="I43" s="44">
        <v>93.17</v>
      </c>
      <c r="J43" s="73">
        <f t="shared" si="1"/>
        <v>11888.0020820682</v>
      </c>
      <c r="K43" s="70">
        <f t="shared" si="2"/>
        <v>14707.8458731351</v>
      </c>
      <c r="L43" s="73">
        <v>1370330</v>
      </c>
      <c r="M43" s="47"/>
      <c r="N43" s="44" t="s">
        <v>38</v>
      </c>
      <c r="O43" s="61"/>
      <c r="Q43" s="67"/>
    </row>
    <row r="44" s="2" customFormat="1" ht="26" customHeight="1" spans="1:17">
      <c r="A44" s="45">
        <v>25</v>
      </c>
      <c r="B44" s="45" t="s">
        <v>19</v>
      </c>
      <c r="C44" s="46" t="s">
        <v>37</v>
      </c>
      <c r="D44" s="45">
        <v>26</v>
      </c>
      <c r="E44" s="45" t="s">
        <v>21</v>
      </c>
      <c r="F44" s="45" t="s">
        <v>22</v>
      </c>
      <c r="G44" s="47">
        <v>115.27</v>
      </c>
      <c r="H44" s="48">
        <f t="shared" si="0"/>
        <v>22.1</v>
      </c>
      <c r="I44" s="44">
        <v>93.17</v>
      </c>
      <c r="J44" s="73">
        <f t="shared" si="1"/>
        <v>11296.0006940227</v>
      </c>
      <c r="K44" s="70">
        <f t="shared" si="2"/>
        <v>13975.4212729419</v>
      </c>
      <c r="L44" s="73">
        <v>1302090</v>
      </c>
      <c r="M44" s="47"/>
      <c r="N44" s="44" t="s">
        <v>38</v>
      </c>
      <c r="O44" s="61"/>
      <c r="Q44" s="67"/>
    </row>
    <row r="45" s="2" customFormat="1" ht="26" customHeight="1" spans="1:17">
      <c r="A45" s="45">
        <v>26</v>
      </c>
      <c r="B45" s="45" t="s">
        <v>19</v>
      </c>
      <c r="C45" s="46" t="s">
        <v>37</v>
      </c>
      <c r="D45" s="45">
        <v>27</v>
      </c>
      <c r="E45" s="45" t="s">
        <v>21</v>
      </c>
      <c r="F45" s="45" t="s">
        <v>22</v>
      </c>
      <c r="G45" s="47">
        <v>115.27</v>
      </c>
      <c r="H45" s="48">
        <f t="shared" si="0"/>
        <v>22.1</v>
      </c>
      <c r="I45" s="44">
        <v>93.17</v>
      </c>
      <c r="J45" s="73">
        <f t="shared" si="1"/>
        <v>11511.9979179318</v>
      </c>
      <c r="K45" s="70">
        <f t="shared" si="2"/>
        <v>14242.653214554</v>
      </c>
      <c r="L45" s="73">
        <v>1326988</v>
      </c>
      <c r="M45" s="47"/>
      <c r="N45" s="44" t="s">
        <v>38</v>
      </c>
      <c r="O45" s="61"/>
      <c r="Q45" s="67"/>
    </row>
    <row r="46" s="2" customFormat="1" ht="26" customHeight="1" spans="1:17">
      <c r="A46" s="45">
        <v>27</v>
      </c>
      <c r="B46" s="45" t="s">
        <v>19</v>
      </c>
      <c r="C46" s="46" t="s">
        <v>37</v>
      </c>
      <c r="D46" s="45">
        <v>28</v>
      </c>
      <c r="E46" s="45" t="s">
        <v>21</v>
      </c>
      <c r="F46" s="45" t="s">
        <v>22</v>
      </c>
      <c r="G46" s="47">
        <v>115.27</v>
      </c>
      <c r="H46" s="48">
        <f t="shared" si="0"/>
        <v>22.1</v>
      </c>
      <c r="I46" s="44">
        <v>93.17</v>
      </c>
      <c r="J46" s="73">
        <f t="shared" si="1"/>
        <v>12079.8646655678</v>
      </c>
      <c r="K46" s="70">
        <f t="shared" si="2"/>
        <v>14945.2184179457</v>
      </c>
      <c r="L46" s="73">
        <v>1392446</v>
      </c>
      <c r="M46" s="47"/>
      <c r="N46" s="44" t="s">
        <v>38</v>
      </c>
      <c r="O46" s="61"/>
      <c r="Q46" s="67"/>
    </row>
    <row r="47" s="2" customFormat="1" ht="26" customHeight="1" spans="1:17">
      <c r="A47" s="45">
        <v>28</v>
      </c>
      <c r="B47" s="45" t="s">
        <v>19</v>
      </c>
      <c r="C47" s="46" t="s">
        <v>37</v>
      </c>
      <c r="D47" s="45">
        <v>29</v>
      </c>
      <c r="E47" s="45" t="s">
        <v>21</v>
      </c>
      <c r="F47" s="45" t="s">
        <v>22</v>
      </c>
      <c r="G47" s="47">
        <v>115.27</v>
      </c>
      <c r="H47" s="48">
        <f t="shared" si="0"/>
        <v>22.1</v>
      </c>
      <c r="I47" s="44">
        <v>93.17</v>
      </c>
      <c r="J47" s="73">
        <f t="shared" si="1"/>
        <v>12051.9996529886</v>
      </c>
      <c r="K47" s="70">
        <f t="shared" si="2"/>
        <v>14910.7438016529</v>
      </c>
      <c r="L47" s="73">
        <v>1389234</v>
      </c>
      <c r="M47" s="47"/>
      <c r="N47" s="44" t="s">
        <v>38</v>
      </c>
      <c r="O47" s="61"/>
      <c r="Q47" s="67"/>
    </row>
    <row r="48" s="2" customFormat="1" ht="26" customHeight="1" spans="1:17">
      <c r="A48" s="45">
        <v>29</v>
      </c>
      <c r="B48" s="45" t="s">
        <v>19</v>
      </c>
      <c r="C48" s="46" t="s">
        <v>37</v>
      </c>
      <c r="D48" s="45">
        <v>30</v>
      </c>
      <c r="E48" s="45" t="s">
        <v>21</v>
      </c>
      <c r="F48" s="45" t="s">
        <v>22</v>
      </c>
      <c r="G48" s="47">
        <v>115.27</v>
      </c>
      <c r="H48" s="48">
        <f t="shared" si="0"/>
        <v>22.1</v>
      </c>
      <c r="I48" s="44">
        <v>93.17</v>
      </c>
      <c r="J48" s="73">
        <f t="shared" si="1"/>
        <v>11440.0017350568</v>
      </c>
      <c r="K48" s="70">
        <f t="shared" si="2"/>
        <v>14153.5794783729</v>
      </c>
      <c r="L48" s="73">
        <v>1318689</v>
      </c>
      <c r="M48" s="47"/>
      <c r="N48" s="44" t="s">
        <v>38</v>
      </c>
      <c r="O48" s="61"/>
      <c r="Q48" s="67"/>
    </row>
    <row r="49" s="2" customFormat="1" ht="26" customHeight="1" spans="1:17">
      <c r="A49" s="45">
        <v>30</v>
      </c>
      <c r="B49" s="45" t="s">
        <v>19</v>
      </c>
      <c r="C49" s="46" t="s">
        <v>37</v>
      </c>
      <c r="D49" s="45">
        <v>31</v>
      </c>
      <c r="E49" s="45" t="s">
        <v>21</v>
      </c>
      <c r="F49" s="45" t="s">
        <v>22</v>
      </c>
      <c r="G49" s="47">
        <v>115.27</v>
      </c>
      <c r="H49" s="48">
        <f t="shared" si="0"/>
        <v>22.1</v>
      </c>
      <c r="I49" s="44">
        <v>93.17</v>
      </c>
      <c r="J49" s="73">
        <f t="shared" si="1"/>
        <v>11783.0398195541</v>
      </c>
      <c r="K49" s="70">
        <f t="shared" si="2"/>
        <v>14577.9864763336</v>
      </c>
      <c r="L49" s="73">
        <v>1358231</v>
      </c>
      <c r="M49" s="47"/>
      <c r="N49" s="44" t="s">
        <v>38</v>
      </c>
      <c r="O49" s="61"/>
      <c r="Q49" s="67"/>
    </row>
    <row r="50" s="2" customFormat="1" ht="26" customHeight="1" spans="1:17">
      <c r="A50" s="45">
        <v>31</v>
      </c>
      <c r="B50" s="45" t="s">
        <v>19</v>
      </c>
      <c r="C50" s="46" t="s">
        <v>37</v>
      </c>
      <c r="D50" s="45">
        <v>32</v>
      </c>
      <c r="E50" s="45" t="s">
        <v>21</v>
      </c>
      <c r="F50" s="45" t="s">
        <v>22</v>
      </c>
      <c r="G50" s="47">
        <v>115.27</v>
      </c>
      <c r="H50" s="48">
        <f t="shared" si="0"/>
        <v>22.1</v>
      </c>
      <c r="I50" s="44">
        <v>93.17</v>
      </c>
      <c r="J50" s="73">
        <f t="shared" si="1"/>
        <v>11502.0039906307</v>
      </c>
      <c r="K50" s="70">
        <f t="shared" si="2"/>
        <v>14230.2887195449</v>
      </c>
      <c r="L50" s="73">
        <v>1325836</v>
      </c>
      <c r="M50" s="47"/>
      <c r="N50" s="44" t="s">
        <v>38</v>
      </c>
      <c r="O50" s="61"/>
      <c r="Q50" s="67"/>
    </row>
    <row r="51" s="2" customFormat="1" ht="26" customHeight="1" spans="1:17">
      <c r="A51" s="45">
        <v>32</v>
      </c>
      <c r="B51" s="45" t="s">
        <v>19</v>
      </c>
      <c r="C51" s="46" t="s">
        <v>37</v>
      </c>
      <c r="D51" s="45">
        <v>33</v>
      </c>
      <c r="E51" s="45" t="s">
        <v>21</v>
      </c>
      <c r="F51" s="45" t="s">
        <v>22</v>
      </c>
      <c r="G51" s="47">
        <v>115.27</v>
      </c>
      <c r="H51" s="48">
        <f t="shared" si="0"/>
        <v>22.1</v>
      </c>
      <c r="I51" s="44">
        <v>93.17</v>
      </c>
      <c r="J51" s="73">
        <f t="shared" si="1"/>
        <v>11574.0001735057</v>
      </c>
      <c r="K51" s="70">
        <f t="shared" si="2"/>
        <v>14319.3624557261</v>
      </c>
      <c r="L51" s="73">
        <v>1334135</v>
      </c>
      <c r="M51" s="47"/>
      <c r="N51" s="44" t="s">
        <v>38</v>
      </c>
      <c r="O51" s="61"/>
      <c r="Q51" s="67"/>
    </row>
    <row r="52" s="4" customFormat="1" ht="26" customHeight="1" spans="1:23">
      <c r="A52" s="45">
        <v>33</v>
      </c>
      <c r="B52" s="49" t="s">
        <v>19</v>
      </c>
      <c r="C52" s="50" t="s">
        <v>39</v>
      </c>
      <c r="D52" s="49">
        <v>1</v>
      </c>
      <c r="E52" s="49" t="s">
        <v>21</v>
      </c>
      <c r="F52" s="49" t="s">
        <v>40</v>
      </c>
      <c r="G52" s="51">
        <v>81.05</v>
      </c>
      <c r="H52" s="52">
        <f t="shared" si="0"/>
        <v>15.54</v>
      </c>
      <c r="I52" s="75">
        <v>65.51</v>
      </c>
      <c r="J52" s="76">
        <f t="shared" si="1"/>
        <v>11621.2338062924</v>
      </c>
      <c r="K52" s="77">
        <f t="shared" si="2"/>
        <v>14377.9728285758</v>
      </c>
      <c r="L52" s="76">
        <v>941901</v>
      </c>
      <c r="M52" s="51"/>
      <c r="N52" s="44" t="s">
        <v>38</v>
      </c>
      <c r="O52" s="61"/>
      <c r="P52" s="78"/>
      <c r="Q52" s="81"/>
      <c r="R52" s="82"/>
      <c r="S52" s="83"/>
      <c r="T52" s="84"/>
      <c r="U52" s="85"/>
      <c r="V52" s="86"/>
      <c r="W52" s="86"/>
    </row>
    <row r="53" s="2" customFormat="1" ht="26" customHeight="1" spans="1:21">
      <c r="A53" s="45">
        <v>34</v>
      </c>
      <c r="B53" s="45" t="s">
        <v>19</v>
      </c>
      <c r="C53" s="46" t="s">
        <v>39</v>
      </c>
      <c r="D53" s="45">
        <v>2</v>
      </c>
      <c r="E53" s="45" t="s">
        <v>21</v>
      </c>
      <c r="F53" s="45" t="s">
        <v>22</v>
      </c>
      <c r="G53" s="47">
        <v>87.05</v>
      </c>
      <c r="H53" s="48">
        <f t="shared" si="0"/>
        <v>16.69</v>
      </c>
      <c r="I53" s="44">
        <v>70.36</v>
      </c>
      <c r="J53" s="76">
        <f t="shared" ref="J53:J86" si="3">L53/G53</f>
        <v>10912.0045950603</v>
      </c>
      <c r="K53" s="77">
        <f t="shared" ref="K53:K86" si="4">L53/I53</f>
        <v>13500.4263786242</v>
      </c>
      <c r="L53" s="73">
        <v>949890</v>
      </c>
      <c r="M53" s="47"/>
      <c r="N53" s="44" t="s">
        <v>38</v>
      </c>
      <c r="O53" s="61"/>
      <c r="P53" s="78"/>
      <c r="Q53" s="81"/>
      <c r="R53" s="82"/>
      <c r="S53" s="83"/>
      <c r="T53" s="84"/>
      <c r="U53" s="85"/>
    </row>
    <row r="54" s="2" customFormat="1" ht="26" customHeight="1" spans="1:21">
      <c r="A54" s="45">
        <v>35</v>
      </c>
      <c r="B54" s="45" t="s">
        <v>19</v>
      </c>
      <c r="C54" s="46" t="s">
        <v>39</v>
      </c>
      <c r="D54" s="45">
        <v>3</v>
      </c>
      <c r="E54" s="45" t="s">
        <v>21</v>
      </c>
      <c r="F54" s="45" t="s">
        <v>22</v>
      </c>
      <c r="G54" s="47">
        <v>87.05</v>
      </c>
      <c r="H54" s="48">
        <f t="shared" si="0"/>
        <v>16.69</v>
      </c>
      <c r="I54" s="44">
        <v>70.36</v>
      </c>
      <c r="J54" s="76">
        <f t="shared" si="3"/>
        <v>10781.9988512349</v>
      </c>
      <c r="K54" s="77">
        <f t="shared" si="4"/>
        <v>13339.5821489483</v>
      </c>
      <c r="L54" s="73">
        <v>938573</v>
      </c>
      <c r="M54" s="47"/>
      <c r="N54" s="44" t="s">
        <v>38</v>
      </c>
      <c r="O54" s="61"/>
      <c r="P54" s="78"/>
      <c r="Q54" s="81"/>
      <c r="R54" s="82"/>
      <c r="S54" s="83"/>
      <c r="T54" s="84"/>
      <c r="U54" s="85"/>
    </row>
    <row r="55" s="2" customFormat="1" ht="26" customHeight="1" spans="1:21">
      <c r="A55" s="45">
        <v>36</v>
      </c>
      <c r="B55" s="45" t="s">
        <v>19</v>
      </c>
      <c r="C55" s="46" t="s">
        <v>39</v>
      </c>
      <c r="D55" s="45">
        <v>4</v>
      </c>
      <c r="E55" s="45" t="s">
        <v>21</v>
      </c>
      <c r="F55" s="45" t="s">
        <v>22</v>
      </c>
      <c r="G55" s="47">
        <v>87.05</v>
      </c>
      <c r="H55" s="48">
        <f t="shared" si="0"/>
        <v>16.69</v>
      </c>
      <c r="I55" s="44">
        <v>70.36</v>
      </c>
      <c r="J55" s="76">
        <f t="shared" si="3"/>
        <v>10870.0057438254</v>
      </c>
      <c r="K55" s="77">
        <f t="shared" si="4"/>
        <v>13448.4650369528</v>
      </c>
      <c r="L55" s="73">
        <v>946234</v>
      </c>
      <c r="M55" s="47"/>
      <c r="N55" s="44" t="s">
        <v>38</v>
      </c>
      <c r="O55" s="61"/>
      <c r="P55" s="78"/>
      <c r="Q55" s="81"/>
      <c r="S55" s="83"/>
      <c r="T55" s="84"/>
      <c r="U55" s="85"/>
    </row>
    <row r="56" s="2" customFormat="1" ht="26" customHeight="1" spans="1:21">
      <c r="A56" s="45">
        <v>37</v>
      </c>
      <c r="B56" s="45" t="s">
        <v>19</v>
      </c>
      <c r="C56" s="46" t="s">
        <v>39</v>
      </c>
      <c r="D56" s="45">
        <v>5</v>
      </c>
      <c r="E56" s="45" t="s">
        <v>21</v>
      </c>
      <c r="F56" s="45" t="s">
        <v>22</v>
      </c>
      <c r="G56" s="47">
        <v>87.05</v>
      </c>
      <c r="H56" s="48">
        <f t="shared" si="0"/>
        <v>16.69</v>
      </c>
      <c r="I56" s="44">
        <v>70.36</v>
      </c>
      <c r="J56" s="76">
        <f t="shared" si="3"/>
        <v>10929.0063182079</v>
      </c>
      <c r="K56" s="77">
        <f t="shared" si="4"/>
        <v>13521.461057419</v>
      </c>
      <c r="L56" s="73">
        <v>951370</v>
      </c>
      <c r="M56" s="47"/>
      <c r="N56" s="44" t="s">
        <v>38</v>
      </c>
      <c r="O56" s="61"/>
      <c r="P56" s="78"/>
      <c r="Q56" s="81"/>
      <c r="R56" s="87"/>
      <c r="S56" s="83"/>
      <c r="T56" s="84"/>
      <c r="U56" s="85"/>
    </row>
    <row r="57" s="2" customFormat="1" ht="26" customHeight="1" spans="1:21">
      <c r="A57" s="45">
        <v>38</v>
      </c>
      <c r="B57" s="45" t="s">
        <v>19</v>
      </c>
      <c r="C57" s="46" t="s">
        <v>39</v>
      </c>
      <c r="D57" s="45">
        <v>6</v>
      </c>
      <c r="E57" s="45" t="s">
        <v>21</v>
      </c>
      <c r="F57" s="45" t="s">
        <v>22</v>
      </c>
      <c r="G57" s="47">
        <v>87.05</v>
      </c>
      <c r="H57" s="48">
        <f t="shared" si="0"/>
        <v>16.69</v>
      </c>
      <c r="I57" s="44">
        <v>70.36</v>
      </c>
      <c r="J57" s="76">
        <f t="shared" si="3"/>
        <v>10675.0028719127</v>
      </c>
      <c r="K57" s="77">
        <f t="shared" si="4"/>
        <v>13207.2057987493</v>
      </c>
      <c r="L57" s="73">
        <v>929259</v>
      </c>
      <c r="M57" s="47"/>
      <c r="N57" s="44" t="s">
        <v>38</v>
      </c>
      <c r="O57" s="61"/>
      <c r="P57" s="78"/>
      <c r="Q57" s="81"/>
      <c r="R57" s="87"/>
      <c r="S57" s="83"/>
      <c r="T57" s="84"/>
      <c r="U57" s="85"/>
    </row>
    <row r="58" s="2" customFormat="1" ht="26" customHeight="1" spans="1:21">
      <c r="A58" s="45">
        <v>39</v>
      </c>
      <c r="B58" s="45" t="s">
        <v>19</v>
      </c>
      <c r="C58" s="46" t="s">
        <v>39</v>
      </c>
      <c r="D58" s="45">
        <v>7</v>
      </c>
      <c r="E58" s="45" t="s">
        <v>21</v>
      </c>
      <c r="F58" s="45" t="s">
        <v>22</v>
      </c>
      <c r="G58" s="47">
        <v>87.05</v>
      </c>
      <c r="H58" s="48">
        <f t="shared" si="0"/>
        <v>16.69</v>
      </c>
      <c r="I58" s="44">
        <v>70.36</v>
      </c>
      <c r="J58" s="76">
        <f t="shared" si="3"/>
        <v>10963.9977024698</v>
      </c>
      <c r="K58" s="77">
        <f t="shared" si="4"/>
        <v>13564.752700398</v>
      </c>
      <c r="L58" s="73">
        <v>954416</v>
      </c>
      <c r="M58" s="47"/>
      <c r="N58" s="44" t="s">
        <v>38</v>
      </c>
      <c r="O58" s="61"/>
      <c r="P58" s="78"/>
      <c r="Q58" s="81"/>
      <c r="S58" s="83"/>
      <c r="T58" s="84"/>
      <c r="U58" s="85"/>
    </row>
    <row r="59" s="2" customFormat="1" ht="26" customHeight="1" spans="1:21">
      <c r="A59" s="45">
        <v>40</v>
      </c>
      <c r="B59" s="45" t="s">
        <v>19</v>
      </c>
      <c r="C59" s="46" t="s">
        <v>39</v>
      </c>
      <c r="D59" s="45">
        <v>8</v>
      </c>
      <c r="E59" s="45" t="s">
        <v>21</v>
      </c>
      <c r="F59" s="45" t="s">
        <v>22</v>
      </c>
      <c r="G59" s="47">
        <v>87.05</v>
      </c>
      <c r="H59" s="48">
        <f t="shared" si="0"/>
        <v>16.69</v>
      </c>
      <c r="I59" s="44">
        <v>70.36</v>
      </c>
      <c r="J59" s="76">
        <f t="shared" si="3"/>
        <v>11036.0022975302</v>
      </c>
      <c r="K59" s="77">
        <f t="shared" si="4"/>
        <v>13653.837407618</v>
      </c>
      <c r="L59" s="73">
        <v>960684</v>
      </c>
      <c r="M59" s="47"/>
      <c r="N59" s="44" t="s">
        <v>38</v>
      </c>
      <c r="O59" s="61"/>
      <c r="P59" s="78"/>
      <c r="Q59" s="81"/>
      <c r="R59" s="87"/>
      <c r="S59" s="83"/>
      <c r="T59" s="84"/>
      <c r="U59" s="85"/>
    </row>
    <row r="60" s="2" customFormat="1" ht="26" customHeight="1" spans="1:21">
      <c r="A60" s="45">
        <v>41</v>
      </c>
      <c r="B60" s="45" t="s">
        <v>19</v>
      </c>
      <c r="C60" s="46" t="s">
        <v>39</v>
      </c>
      <c r="D60" s="45">
        <v>9</v>
      </c>
      <c r="E60" s="45" t="s">
        <v>21</v>
      </c>
      <c r="F60" s="45" t="s">
        <v>22</v>
      </c>
      <c r="G60" s="47">
        <v>87.05</v>
      </c>
      <c r="H60" s="48">
        <f t="shared" si="0"/>
        <v>16.69</v>
      </c>
      <c r="I60" s="44">
        <v>70.36</v>
      </c>
      <c r="J60" s="76">
        <f t="shared" si="3"/>
        <v>11201.9988512349</v>
      </c>
      <c r="K60" s="77">
        <f t="shared" si="4"/>
        <v>13859.2097782831</v>
      </c>
      <c r="L60" s="73">
        <v>975134</v>
      </c>
      <c r="M60" s="47"/>
      <c r="N60" s="44" t="s">
        <v>38</v>
      </c>
      <c r="O60" s="61"/>
      <c r="P60" s="78"/>
      <c r="Q60" s="81"/>
      <c r="S60" s="83"/>
      <c r="T60" s="84"/>
      <c r="U60" s="85"/>
    </row>
    <row r="61" s="2" customFormat="1" ht="26" customHeight="1" spans="1:21">
      <c r="A61" s="45">
        <v>42</v>
      </c>
      <c r="B61" s="45" t="s">
        <v>19</v>
      </c>
      <c r="C61" s="46" t="s">
        <v>39</v>
      </c>
      <c r="D61" s="45">
        <v>10</v>
      </c>
      <c r="E61" s="45" t="s">
        <v>21</v>
      </c>
      <c r="F61" s="45" t="s">
        <v>22</v>
      </c>
      <c r="G61" s="47">
        <v>87.05</v>
      </c>
      <c r="H61" s="48">
        <f t="shared" si="0"/>
        <v>16.69</v>
      </c>
      <c r="I61" s="44">
        <v>70.36</v>
      </c>
      <c r="J61" s="76">
        <f t="shared" si="3"/>
        <v>11197.0017231476</v>
      </c>
      <c r="K61" s="77">
        <f t="shared" si="4"/>
        <v>13853.0272882319</v>
      </c>
      <c r="L61" s="73">
        <v>974699</v>
      </c>
      <c r="M61" s="47"/>
      <c r="N61" s="44" t="s">
        <v>38</v>
      </c>
      <c r="O61" s="61"/>
      <c r="P61" s="78"/>
      <c r="Q61" s="81"/>
      <c r="S61" s="83"/>
      <c r="T61" s="84"/>
      <c r="U61" s="85"/>
    </row>
    <row r="62" s="2" customFormat="1" ht="26" customHeight="1" spans="1:21">
      <c r="A62" s="45">
        <v>43</v>
      </c>
      <c r="B62" s="45" t="s">
        <v>19</v>
      </c>
      <c r="C62" s="46" t="s">
        <v>39</v>
      </c>
      <c r="D62" s="45">
        <v>11</v>
      </c>
      <c r="E62" s="45" t="s">
        <v>21</v>
      </c>
      <c r="F62" s="45" t="s">
        <v>22</v>
      </c>
      <c r="G62" s="47">
        <v>87.05</v>
      </c>
      <c r="H62" s="48">
        <f t="shared" si="0"/>
        <v>16.69</v>
      </c>
      <c r="I62" s="44">
        <v>70.36</v>
      </c>
      <c r="J62" s="76">
        <f t="shared" si="3"/>
        <v>11318.0011487651</v>
      </c>
      <c r="K62" s="77">
        <f t="shared" si="4"/>
        <v>14002.728823195</v>
      </c>
      <c r="L62" s="73">
        <v>985232</v>
      </c>
      <c r="M62" s="47"/>
      <c r="N62" s="44" t="s">
        <v>38</v>
      </c>
      <c r="O62" s="61"/>
      <c r="P62" s="78"/>
      <c r="Q62" s="81"/>
      <c r="S62" s="83"/>
      <c r="T62" s="84"/>
      <c r="U62" s="85"/>
    </row>
    <row r="63" s="2" customFormat="1" ht="26" customHeight="1" spans="1:21">
      <c r="A63" s="45">
        <v>44</v>
      </c>
      <c r="B63" s="45" t="s">
        <v>19</v>
      </c>
      <c r="C63" s="46" t="s">
        <v>39</v>
      </c>
      <c r="D63" s="45">
        <v>12</v>
      </c>
      <c r="E63" s="45" t="s">
        <v>21</v>
      </c>
      <c r="F63" s="45" t="s">
        <v>22</v>
      </c>
      <c r="G63" s="47">
        <v>87.05</v>
      </c>
      <c r="H63" s="48">
        <f t="shared" si="0"/>
        <v>16.69</v>
      </c>
      <c r="I63" s="44">
        <v>70.36</v>
      </c>
      <c r="J63" s="76">
        <f t="shared" si="3"/>
        <v>10931.0051694428</v>
      </c>
      <c r="K63" s="77">
        <f t="shared" si="4"/>
        <v>13523.9340534395</v>
      </c>
      <c r="L63" s="73">
        <v>951544</v>
      </c>
      <c r="M63" s="47"/>
      <c r="N63" s="44" t="s">
        <v>38</v>
      </c>
      <c r="O63" s="61"/>
      <c r="P63" s="78"/>
      <c r="Q63" s="81"/>
      <c r="R63" s="88"/>
      <c r="S63" s="83"/>
      <c r="T63" s="84"/>
      <c r="U63" s="85"/>
    </row>
    <row r="64" s="2" customFormat="1" ht="26" customHeight="1" spans="1:21">
      <c r="A64" s="45">
        <v>45</v>
      </c>
      <c r="B64" s="45" t="s">
        <v>19</v>
      </c>
      <c r="C64" s="46" t="s">
        <v>39</v>
      </c>
      <c r="D64" s="45">
        <v>13</v>
      </c>
      <c r="E64" s="45" t="s">
        <v>21</v>
      </c>
      <c r="F64" s="45" t="s">
        <v>22</v>
      </c>
      <c r="G64" s="47">
        <v>87.05</v>
      </c>
      <c r="H64" s="48">
        <f t="shared" si="0"/>
        <v>16.69</v>
      </c>
      <c r="I64" s="44">
        <v>70.36</v>
      </c>
      <c r="J64" s="76">
        <f t="shared" si="3"/>
        <v>11574.0034462952</v>
      </c>
      <c r="K64" s="77">
        <f t="shared" si="4"/>
        <v>14319.4570778852</v>
      </c>
      <c r="L64" s="73">
        <v>1007517</v>
      </c>
      <c r="M64" s="47"/>
      <c r="N64" s="44" t="s">
        <v>38</v>
      </c>
      <c r="O64" s="61"/>
      <c r="P64" s="78"/>
      <c r="Q64" s="81"/>
      <c r="R64" s="82"/>
      <c r="S64" s="83"/>
      <c r="T64" s="78"/>
      <c r="U64" s="85"/>
    </row>
    <row r="65" s="2" customFormat="1" ht="26" customHeight="1" spans="1:21">
      <c r="A65" s="45">
        <v>46</v>
      </c>
      <c r="B65" s="45" t="s">
        <v>19</v>
      </c>
      <c r="C65" s="46" t="s">
        <v>39</v>
      </c>
      <c r="D65" s="45">
        <v>14</v>
      </c>
      <c r="E65" s="45" t="s">
        <v>21</v>
      </c>
      <c r="F65" s="45" t="s">
        <v>22</v>
      </c>
      <c r="G65" s="47">
        <v>87.05</v>
      </c>
      <c r="H65" s="48">
        <f t="shared" si="0"/>
        <v>16.69</v>
      </c>
      <c r="I65" s="44">
        <v>70.36</v>
      </c>
      <c r="J65" s="76">
        <f t="shared" si="3"/>
        <v>11226.9959793222</v>
      </c>
      <c r="K65" s="77">
        <f t="shared" si="4"/>
        <v>13890.1364411597</v>
      </c>
      <c r="L65" s="73">
        <v>977310</v>
      </c>
      <c r="M65" s="47"/>
      <c r="N65" s="44" t="s">
        <v>38</v>
      </c>
      <c r="O65" s="61"/>
      <c r="P65" s="78"/>
      <c r="Q65" s="81"/>
      <c r="R65" s="88"/>
      <c r="S65" s="83"/>
      <c r="T65" s="84"/>
      <c r="U65" s="85"/>
    </row>
    <row r="66" s="2" customFormat="1" ht="26" customHeight="1" spans="1:21">
      <c r="A66" s="45">
        <v>47</v>
      </c>
      <c r="B66" s="45" t="s">
        <v>19</v>
      </c>
      <c r="C66" s="46" t="s">
        <v>39</v>
      </c>
      <c r="D66" s="45">
        <v>15</v>
      </c>
      <c r="E66" s="45" t="s">
        <v>21</v>
      </c>
      <c r="F66" s="45" t="s">
        <v>22</v>
      </c>
      <c r="G66" s="47">
        <v>87.05</v>
      </c>
      <c r="H66" s="48">
        <f t="shared" si="0"/>
        <v>16.69</v>
      </c>
      <c r="I66" s="44">
        <v>70.36</v>
      </c>
      <c r="J66" s="76">
        <f t="shared" si="3"/>
        <v>11619.6783457783</v>
      </c>
      <c r="K66" s="77">
        <f t="shared" si="4"/>
        <v>14375.9664582149</v>
      </c>
      <c r="L66" s="73">
        <v>1011493</v>
      </c>
      <c r="M66" s="47"/>
      <c r="N66" s="44" t="s">
        <v>38</v>
      </c>
      <c r="O66" s="61"/>
      <c r="P66" s="78"/>
      <c r="Q66" s="81"/>
      <c r="R66" s="95"/>
      <c r="S66" s="83"/>
      <c r="T66" s="84"/>
      <c r="U66" s="85"/>
    </row>
    <row r="67" s="2" customFormat="1" ht="26" customHeight="1" spans="1:21">
      <c r="A67" s="45">
        <v>48</v>
      </c>
      <c r="B67" s="45" t="s">
        <v>19</v>
      </c>
      <c r="C67" s="46" t="s">
        <v>39</v>
      </c>
      <c r="D67" s="45">
        <v>16</v>
      </c>
      <c r="E67" s="45" t="s">
        <v>21</v>
      </c>
      <c r="F67" s="45" t="s">
        <v>22</v>
      </c>
      <c r="G67" s="47">
        <v>87.05</v>
      </c>
      <c r="H67" s="48">
        <f t="shared" si="0"/>
        <v>16.69</v>
      </c>
      <c r="I67" s="44">
        <v>70.36</v>
      </c>
      <c r="J67" s="76">
        <f t="shared" si="3"/>
        <v>11128.9948305572</v>
      </c>
      <c r="K67" s="77">
        <f t="shared" si="4"/>
        <v>13768.8885730529</v>
      </c>
      <c r="L67" s="73">
        <v>968779</v>
      </c>
      <c r="M67" s="47"/>
      <c r="N67" s="44" t="s">
        <v>38</v>
      </c>
      <c r="O67" s="61"/>
      <c r="P67" s="78"/>
      <c r="Q67" s="81"/>
      <c r="R67" s="88"/>
      <c r="S67" s="83"/>
      <c r="T67" s="84"/>
      <c r="U67" s="85"/>
    </row>
    <row r="68" s="2" customFormat="1" ht="26" customHeight="1" spans="1:21">
      <c r="A68" s="45">
        <v>49</v>
      </c>
      <c r="B68" s="45" t="s">
        <v>19</v>
      </c>
      <c r="C68" s="46" t="s">
        <v>39</v>
      </c>
      <c r="D68" s="45">
        <v>17</v>
      </c>
      <c r="E68" s="45" t="s">
        <v>21</v>
      </c>
      <c r="F68" s="45" t="s">
        <v>22</v>
      </c>
      <c r="G68" s="47">
        <v>87.05</v>
      </c>
      <c r="H68" s="48">
        <f t="shared" si="0"/>
        <v>16.69</v>
      </c>
      <c r="I68" s="44">
        <v>70.36</v>
      </c>
      <c r="J68" s="76">
        <f t="shared" si="3"/>
        <v>10915.0028719127</v>
      </c>
      <c r="K68" s="77">
        <f t="shared" si="4"/>
        <v>13504.1358726549</v>
      </c>
      <c r="L68" s="73">
        <v>950151</v>
      </c>
      <c r="M68" s="47"/>
      <c r="N68" s="44" t="s">
        <v>38</v>
      </c>
      <c r="O68" s="61"/>
      <c r="P68" s="78"/>
      <c r="Q68" s="81"/>
      <c r="R68" s="95"/>
      <c r="S68" s="83"/>
      <c r="T68" s="84"/>
      <c r="U68" s="85"/>
    </row>
    <row r="69" s="2" customFormat="1" ht="26" customHeight="1" spans="1:21">
      <c r="A69" s="45">
        <v>50</v>
      </c>
      <c r="B69" s="45" t="s">
        <v>19</v>
      </c>
      <c r="C69" s="46" t="s">
        <v>39</v>
      </c>
      <c r="D69" s="45">
        <v>18</v>
      </c>
      <c r="E69" s="45" t="s">
        <v>21</v>
      </c>
      <c r="F69" s="45" t="s">
        <v>22</v>
      </c>
      <c r="G69" s="47">
        <v>87.05</v>
      </c>
      <c r="H69" s="48">
        <f t="shared" si="0"/>
        <v>16.69</v>
      </c>
      <c r="I69" s="44">
        <v>70.36</v>
      </c>
      <c r="J69" s="76">
        <f t="shared" si="3"/>
        <v>11015.0028719127</v>
      </c>
      <c r="K69" s="77">
        <f t="shared" si="4"/>
        <v>13627.8567367823</v>
      </c>
      <c r="L69" s="73">
        <v>958856</v>
      </c>
      <c r="M69" s="47"/>
      <c r="N69" s="44" t="s">
        <v>38</v>
      </c>
      <c r="O69" s="61"/>
      <c r="P69" s="78"/>
      <c r="Q69" s="81"/>
      <c r="R69" s="88"/>
      <c r="S69" s="83"/>
      <c r="T69" s="84"/>
      <c r="U69" s="85"/>
    </row>
    <row r="70" s="2" customFormat="1" ht="26" customHeight="1" spans="1:21">
      <c r="A70" s="45">
        <v>51</v>
      </c>
      <c r="B70" s="45" t="s">
        <v>19</v>
      </c>
      <c r="C70" s="46" t="s">
        <v>39</v>
      </c>
      <c r="D70" s="45">
        <v>19</v>
      </c>
      <c r="E70" s="45" t="s">
        <v>21</v>
      </c>
      <c r="F70" s="45" t="s">
        <v>22</v>
      </c>
      <c r="G70" s="47">
        <v>87.05</v>
      </c>
      <c r="H70" s="48">
        <f t="shared" si="0"/>
        <v>16.69</v>
      </c>
      <c r="I70" s="44">
        <v>70.36</v>
      </c>
      <c r="J70" s="76">
        <f t="shared" si="3"/>
        <v>11501.5967834578</v>
      </c>
      <c r="K70" s="77">
        <f t="shared" si="4"/>
        <v>14229.8749289369</v>
      </c>
      <c r="L70" s="73">
        <v>1001214</v>
      </c>
      <c r="M70" s="47"/>
      <c r="N70" s="44" t="s">
        <v>38</v>
      </c>
      <c r="O70" s="61"/>
      <c r="P70" s="78"/>
      <c r="Q70" s="81"/>
      <c r="R70" s="88"/>
      <c r="S70" s="83"/>
      <c r="T70" s="84"/>
      <c r="U70" s="85"/>
    </row>
    <row r="71" s="2" customFormat="1" ht="26" customHeight="1" spans="1:21">
      <c r="A71" s="45">
        <v>52</v>
      </c>
      <c r="B71" s="45" t="s">
        <v>19</v>
      </c>
      <c r="C71" s="46" t="s">
        <v>39</v>
      </c>
      <c r="D71" s="45">
        <v>20</v>
      </c>
      <c r="E71" s="45" t="s">
        <v>21</v>
      </c>
      <c r="F71" s="45" t="s">
        <v>22</v>
      </c>
      <c r="G71" s="47">
        <v>87.05</v>
      </c>
      <c r="H71" s="48">
        <f t="shared" si="0"/>
        <v>16.69</v>
      </c>
      <c r="I71" s="44">
        <v>70.36</v>
      </c>
      <c r="J71" s="76">
        <f t="shared" si="3"/>
        <v>11356.0022975302</v>
      </c>
      <c r="K71" s="77">
        <f t="shared" si="4"/>
        <v>14049.7441728255</v>
      </c>
      <c r="L71" s="73">
        <v>988540</v>
      </c>
      <c r="M71" s="47"/>
      <c r="N71" s="44" t="s">
        <v>38</v>
      </c>
      <c r="O71" s="61"/>
      <c r="P71" s="78"/>
      <c r="Q71" s="81"/>
      <c r="R71" s="88"/>
      <c r="S71" s="83"/>
      <c r="T71" s="84"/>
      <c r="U71" s="85"/>
    </row>
    <row r="72" s="2" customFormat="1" ht="26" customHeight="1" spans="1:21">
      <c r="A72" s="45">
        <v>53</v>
      </c>
      <c r="B72" s="45" t="s">
        <v>19</v>
      </c>
      <c r="C72" s="46" t="s">
        <v>39</v>
      </c>
      <c r="D72" s="45">
        <v>21</v>
      </c>
      <c r="E72" s="45" t="s">
        <v>21</v>
      </c>
      <c r="F72" s="45" t="s">
        <v>22</v>
      </c>
      <c r="G72" s="47">
        <v>87.05</v>
      </c>
      <c r="H72" s="48">
        <f t="shared" si="0"/>
        <v>16.69</v>
      </c>
      <c r="I72" s="44">
        <v>70.36</v>
      </c>
      <c r="J72" s="76">
        <f t="shared" si="3"/>
        <v>11474.0034462952</v>
      </c>
      <c r="K72" s="77">
        <f t="shared" si="4"/>
        <v>14195.7362137578</v>
      </c>
      <c r="L72" s="73">
        <v>998812</v>
      </c>
      <c r="M72" s="47"/>
      <c r="N72" s="44" t="s">
        <v>38</v>
      </c>
      <c r="O72" s="61"/>
      <c r="P72" s="78"/>
      <c r="Q72" s="81"/>
      <c r="R72" s="88"/>
      <c r="S72" s="83"/>
      <c r="T72" s="84"/>
      <c r="U72" s="85"/>
    </row>
    <row r="73" s="2" customFormat="1" ht="26" customHeight="1" spans="1:21">
      <c r="A73" s="45">
        <v>54</v>
      </c>
      <c r="B73" s="45" t="s">
        <v>19</v>
      </c>
      <c r="C73" s="46" t="s">
        <v>39</v>
      </c>
      <c r="D73" s="45">
        <v>22</v>
      </c>
      <c r="E73" s="45" t="s">
        <v>21</v>
      </c>
      <c r="F73" s="45" t="s">
        <v>22</v>
      </c>
      <c r="G73" s="47">
        <v>87.05</v>
      </c>
      <c r="H73" s="48">
        <f t="shared" si="0"/>
        <v>16.69</v>
      </c>
      <c r="I73" s="44">
        <v>70.36</v>
      </c>
      <c r="J73" s="76">
        <f t="shared" si="3"/>
        <v>11487.6507754164</v>
      </c>
      <c r="K73" s="77">
        <f t="shared" si="4"/>
        <v>14212.6208072769</v>
      </c>
      <c r="L73" s="73">
        <v>1000000</v>
      </c>
      <c r="M73" s="47"/>
      <c r="N73" s="44" t="s">
        <v>38</v>
      </c>
      <c r="O73" s="61"/>
      <c r="P73" s="78"/>
      <c r="Q73" s="81"/>
      <c r="R73" s="88"/>
      <c r="S73" s="83"/>
      <c r="T73" s="84"/>
      <c r="U73" s="85"/>
    </row>
    <row r="74" s="2" customFormat="1" ht="26" customHeight="1" spans="1:21">
      <c r="A74" s="45">
        <v>55</v>
      </c>
      <c r="B74" s="45" t="s">
        <v>19</v>
      </c>
      <c r="C74" s="46" t="s">
        <v>39</v>
      </c>
      <c r="D74" s="45">
        <v>23</v>
      </c>
      <c r="E74" s="45" t="s">
        <v>21</v>
      </c>
      <c r="F74" s="45" t="s">
        <v>22</v>
      </c>
      <c r="G74" s="47">
        <v>87.05</v>
      </c>
      <c r="H74" s="48">
        <f t="shared" si="0"/>
        <v>16.69</v>
      </c>
      <c r="I74" s="44">
        <v>70.36</v>
      </c>
      <c r="J74" s="76">
        <f t="shared" si="3"/>
        <v>11804.9971280873</v>
      </c>
      <c r="K74" s="77">
        <f t="shared" si="4"/>
        <v>14605.2444570779</v>
      </c>
      <c r="L74" s="73">
        <v>1027625</v>
      </c>
      <c r="M74" s="47"/>
      <c r="N74" s="44" t="s">
        <v>38</v>
      </c>
      <c r="O74" s="61"/>
      <c r="P74" s="78"/>
      <c r="Q74" s="81"/>
      <c r="R74" s="95"/>
      <c r="S74" s="83"/>
      <c r="T74" s="84"/>
      <c r="U74" s="85"/>
    </row>
    <row r="75" s="2" customFormat="1" ht="26" customHeight="1" spans="1:21">
      <c r="A75" s="45">
        <v>56</v>
      </c>
      <c r="B75" s="45" t="s">
        <v>19</v>
      </c>
      <c r="C75" s="46" t="s">
        <v>39</v>
      </c>
      <c r="D75" s="45">
        <v>24</v>
      </c>
      <c r="E75" s="45" t="s">
        <v>21</v>
      </c>
      <c r="F75" s="45" t="s">
        <v>22</v>
      </c>
      <c r="G75" s="47">
        <v>87.05</v>
      </c>
      <c r="H75" s="48">
        <f t="shared" si="0"/>
        <v>16.69</v>
      </c>
      <c r="I75" s="44">
        <v>70.36</v>
      </c>
      <c r="J75" s="76">
        <f t="shared" si="3"/>
        <v>11717.4037909248</v>
      </c>
      <c r="K75" s="77">
        <f t="shared" si="4"/>
        <v>14496.8732234224</v>
      </c>
      <c r="L75" s="73">
        <v>1020000</v>
      </c>
      <c r="M75" s="47"/>
      <c r="N75" s="44" t="s">
        <v>38</v>
      </c>
      <c r="O75" s="61"/>
      <c r="P75" s="78"/>
      <c r="Q75" s="81"/>
      <c r="R75" s="88"/>
      <c r="S75" s="83"/>
      <c r="T75" s="84"/>
      <c r="U75" s="85"/>
    </row>
    <row r="76" s="2" customFormat="1" ht="26" customHeight="1" spans="1:21">
      <c r="A76" s="45">
        <v>57</v>
      </c>
      <c r="B76" s="45" t="s">
        <v>19</v>
      </c>
      <c r="C76" s="46" t="s">
        <v>39</v>
      </c>
      <c r="D76" s="45">
        <v>25</v>
      </c>
      <c r="E76" s="45" t="s">
        <v>21</v>
      </c>
      <c r="F76" s="45" t="s">
        <v>22</v>
      </c>
      <c r="G76" s="47">
        <v>87.05</v>
      </c>
      <c r="H76" s="48">
        <f t="shared" si="0"/>
        <v>16.69</v>
      </c>
      <c r="I76" s="44">
        <v>70.36</v>
      </c>
      <c r="J76" s="76">
        <f t="shared" si="3"/>
        <v>11521.4589316485</v>
      </c>
      <c r="K76" s="77">
        <f t="shared" si="4"/>
        <v>14254.4485503127</v>
      </c>
      <c r="L76" s="73">
        <v>1002943</v>
      </c>
      <c r="M76" s="47"/>
      <c r="N76" s="44" t="s">
        <v>38</v>
      </c>
      <c r="O76" s="61"/>
      <c r="P76" s="78"/>
      <c r="Q76" s="81"/>
      <c r="R76" s="82"/>
      <c r="S76" s="83"/>
      <c r="T76" s="84"/>
      <c r="U76" s="85"/>
    </row>
    <row r="77" s="2" customFormat="1" ht="26" customHeight="1" spans="1:21">
      <c r="A77" s="45">
        <v>58</v>
      </c>
      <c r="B77" s="45" t="s">
        <v>19</v>
      </c>
      <c r="C77" s="46" t="s">
        <v>39</v>
      </c>
      <c r="D77" s="45">
        <v>26</v>
      </c>
      <c r="E77" s="45" t="s">
        <v>21</v>
      </c>
      <c r="F77" s="45" t="s">
        <v>22</v>
      </c>
      <c r="G77" s="47">
        <v>87.05</v>
      </c>
      <c r="H77" s="48">
        <f t="shared" si="0"/>
        <v>16.69</v>
      </c>
      <c r="I77" s="44">
        <v>70.36</v>
      </c>
      <c r="J77" s="76">
        <f t="shared" si="3"/>
        <v>11544.9971280873</v>
      </c>
      <c r="K77" s="77">
        <f t="shared" si="4"/>
        <v>14283.5702103468</v>
      </c>
      <c r="L77" s="73">
        <v>1004992</v>
      </c>
      <c r="M77" s="47"/>
      <c r="N77" s="44" t="s">
        <v>38</v>
      </c>
      <c r="O77" s="61"/>
      <c r="P77" s="78"/>
      <c r="Q77" s="81"/>
      <c r="S77" s="83"/>
      <c r="T77" s="84"/>
      <c r="U77" s="85"/>
    </row>
    <row r="78" s="2" customFormat="1" ht="26" customHeight="1" spans="1:21">
      <c r="A78" s="45">
        <v>59</v>
      </c>
      <c r="B78" s="45" t="s">
        <v>19</v>
      </c>
      <c r="C78" s="46" t="s">
        <v>39</v>
      </c>
      <c r="D78" s="45">
        <v>27</v>
      </c>
      <c r="E78" s="45" t="s">
        <v>21</v>
      </c>
      <c r="F78" s="45" t="s">
        <v>22</v>
      </c>
      <c r="G78" s="47">
        <v>87.05</v>
      </c>
      <c r="H78" s="48">
        <f t="shared" si="0"/>
        <v>16.69</v>
      </c>
      <c r="I78" s="44">
        <v>70.36</v>
      </c>
      <c r="J78" s="76">
        <f t="shared" si="3"/>
        <v>11582.9982768524</v>
      </c>
      <c r="K78" s="77">
        <f t="shared" si="4"/>
        <v>14330.5855599773</v>
      </c>
      <c r="L78" s="73">
        <v>1008300</v>
      </c>
      <c r="M78" s="47"/>
      <c r="N78" s="44" t="s">
        <v>38</v>
      </c>
      <c r="O78" s="61"/>
      <c r="P78" s="78"/>
      <c r="Q78" s="81"/>
      <c r="S78" s="83"/>
      <c r="T78" s="84"/>
      <c r="U78" s="85"/>
    </row>
    <row r="79" s="2" customFormat="1" ht="26" customHeight="1" spans="1:21">
      <c r="A79" s="45">
        <v>60</v>
      </c>
      <c r="B79" s="45" t="s">
        <v>19</v>
      </c>
      <c r="C79" s="46" t="s">
        <v>39</v>
      </c>
      <c r="D79" s="45">
        <v>28</v>
      </c>
      <c r="E79" s="45" t="s">
        <v>21</v>
      </c>
      <c r="F79" s="45" t="s">
        <v>22</v>
      </c>
      <c r="G79" s="47">
        <v>87.05</v>
      </c>
      <c r="H79" s="48">
        <f t="shared" si="0"/>
        <v>16.69</v>
      </c>
      <c r="I79" s="44">
        <v>70.36</v>
      </c>
      <c r="J79" s="76">
        <f t="shared" si="3"/>
        <v>11595.244112579</v>
      </c>
      <c r="K79" s="77">
        <f t="shared" si="4"/>
        <v>14345.7362137578</v>
      </c>
      <c r="L79" s="73">
        <v>1009366</v>
      </c>
      <c r="M79" s="47"/>
      <c r="N79" s="44" t="s">
        <v>38</v>
      </c>
      <c r="O79" s="61"/>
      <c r="P79" s="78"/>
      <c r="Q79" s="81"/>
      <c r="S79" s="83"/>
      <c r="T79" s="84"/>
      <c r="U79" s="85"/>
    </row>
    <row r="80" s="2" customFormat="1" ht="26" customHeight="1" spans="1:21">
      <c r="A80" s="45">
        <v>61</v>
      </c>
      <c r="B80" s="45" t="s">
        <v>19</v>
      </c>
      <c r="C80" s="46" t="s">
        <v>39</v>
      </c>
      <c r="D80" s="45">
        <v>29</v>
      </c>
      <c r="E80" s="45" t="s">
        <v>21</v>
      </c>
      <c r="F80" s="45" t="s">
        <v>22</v>
      </c>
      <c r="G80" s="47">
        <v>87.05</v>
      </c>
      <c r="H80" s="48">
        <f t="shared" si="0"/>
        <v>16.69</v>
      </c>
      <c r="I80" s="44">
        <v>70.36</v>
      </c>
      <c r="J80" s="76">
        <f t="shared" si="3"/>
        <v>11943.9977024698</v>
      </c>
      <c r="K80" s="77">
        <f t="shared" si="4"/>
        <v>14777.2171688459</v>
      </c>
      <c r="L80" s="73">
        <v>1039725</v>
      </c>
      <c r="M80" s="47"/>
      <c r="N80" s="44" t="s">
        <v>38</v>
      </c>
      <c r="O80" s="61"/>
      <c r="P80" s="78"/>
      <c r="Q80" s="81"/>
      <c r="S80" s="83"/>
      <c r="T80" s="84"/>
      <c r="U80" s="85"/>
    </row>
    <row r="81" s="2" customFormat="1" ht="26" customHeight="1" spans="1:21">
      <c r="A81" s="45">
        <v>62</v>
      </c>
      <c r="B81" s="45" t="s">
        <v>19</v>
      </c>
      <c r="C81" s="46" t="s">
        <v>39</v>
      </c>
      <c r="D81" s="45">
        <v>30</v>
      </c>
      <c r="E81" s="45" t="s">
        <v>21</v>
      </c>
      <c r="F81" s="45" t="s">
        <v>22</v>
      </c>
      <c r="G81" s="47">
        <v>87.05</v>
      </c>
      <c r="H81" s="48">
        <f t="shared" si="0"/>
        <v>16.69</v>
      </c>
      <c r="I81" s="44">
        <v>70.36</v>
      </c>
      <c r="J81" s="76">
        <f t="shared" si="3"/>
        <v>11676.0022975302</v>
      </c>
      <c r="K81" s="77">
        <f t="shared" si="4"/>
        <v>14445.650938033</v>
      </c>
      <c r="L81" s="73">
        <v>1016396</v>
      </c>
      <c r="M81" s="47"/>
      <c r="N81" s="44" t="s">
        <v>38</v>
      </c>
      <c r="O81" s="61"/>
      <c r="P81" s="78"/>
      <c r="Q81" s="81"/>
      <c r="S81" s="83"/>
      <c r="T81" s="84"/>
      <c r="U81" s="85"/>
    </row>
    <row r="82" s="2" customFormat="1" ht="26" customHeight="1" spans="1:21">
      <c r="A82" s="45">
        <v>63</v>
      </c>
      <c r="B82" s="45" t="s">
        <v>19</v>
      </c>
      <c r="C82" s="46" t="s">
        <v>39</v>
      </c>
      <c r="D82" s="45">
        <v>31</v>
      </c>
      <c r="E82" s="45" t="s">
        <v>21</v>
      </c>
      <c r="F82" s="45" t="s">
        <v>22</v>
      </c>
      <c r="G82" s="47">
        <v>87.05</v>
      </c>
      <c r="H82" s="48">
        <f t="shared" si="0"/>
        <v>16.69</v>
      </c>
      <c r="I82" s="44">
        <v>70.36</v>
      </c>
      <c r="J82" s="76">
        <f t="shared" si="3"/>
        <v>11990.0057438254</v>
      </c>
      <c r="K82" s="77">
        <f t="shared" si="4"/>
        <v>14834.1387151791</v>
      </c>
      <c r="L82" s="73">
        <v>1043730</v>
      </c>
      <c r="M82" s="47"/>
      <c r="N82" s="44" t="s">
        <v>38</v>
      </c>
      <c r="O82" s="61"/>
      <c r="P82" s="78"/>
      <c r="Q82" s="81"/>
      <c r="S82" s="83"/>
      <c r="T82" s="84"/>
      <c r="U82" s="85"/>
    </row>
    <row r="83" s="2" customFormat="1" ht="26" customHeight="1" spans="1:21">
      <c r="A83" s="45">
        <v>64</v>
      </c>
      <c r="B83" s="45" t="s">
        <v>19</v>
      </c>
      <c r="C83" s="46" t="s">
        <v>39</v>
      </c>
      <c r="D83" s="45">
        <v>32</v>
      </c>
      <c r="E83" s="45" t="s">
        <v>21</v>
      </c>
      <c r="F83" s="45" t="s">
        <v>22</v>
      </c>
      <c r="G83" s="47">
        <v>87.05</v>
      </c>
      <c r="H83" s="48">
        <f t="shared" si="0"/>
        <v>16.69</v>
      </c>
      <c r="I83" s="44">
        <v>70.36</v>
      </c>
      <c r="J83" s="76">
        <f t="shared" si="3"/>
        <v>10781.2062033314</v>
      </c>
      <c r="K83" s="77">
        <f t="shared" si="4"/>
        <v>13338.6014781126</v>
      </c>
      <c r="L83" s="73">
        <v>938504</v>
      </c>
      <c r="M83" s="47"/>
      <c r="N83" s="44" t="s">
        <v>38</v>
      </c>
      <c r="O83" s="61"/>
      <c r="P83" s="78"/>
      <c r="Q83" s="81"/>
      <c r="S83" s="83"/>
      <c r="T83" s="84"/>
      <c r="U83" s="85"/>
    </row>
    <row r="84" s="2" customFormat="1" ht="26" customHeight="1" spans="1:21">
      <c r="A84" s="45">
        <v>65</v>
      </c>
      <c r="B84" s="45" t="s">
        <v>19</v>
      </c>
      <c r="C84" s="46" t="s">
        <v>39</v>
      </c>
      <c r="D84" s="45">
        <v>33</v>
      </c>
      <c r="E84" s="45" t="s">
        <v>21</v>
      </c>
      <c r="F84" s="45" t="s">
        <v>22</v>
      </c>
      <c r="G84" s="47">
        <v>87.15</v>
      </c>
      <c r="H84" s="48">
        <f>G84-I84</f>
        <v>16.71</v>
      </c>
      <c r="I84" s="44">
        <v>70.44</v>
      </c>
      <c r="J84" s="76">
        <f t="shared" si="3"/>
        <v>11628.0091795754</v>
      </c>
      <c r="K84" s="77">
        <f t="shared" si="4"/>
        <v>14386.4423622942</v>
      </c>
      <c r="L84" s="73">
        <v>1013381</v>
      </c>
      <c r="M84" s="47"/>
      <c r="N84" s="44" t="s">
        <v>38</v>
      </c>
      <c r="O84" s="61"/>
      <c r="P84" s="78"/>
      <c r="Q84" s="81"/>
      <c r="S84" s="83"/>
      <c r="T84" s="84"/>
      <c r="U84" s="85"/>
    </row>
    <row r="85" s="6" customFormat="1" ht="26" customHeight="1" spans="1:18">
      <c r="A85" s="45">
        <v>66</v>
      </c>
      <c r="B85" s="16" t="s">
        <v>19</v>
      </c>
      <c r="C85" s="17" t="s">
        <v>41</v>
      </c>
      <c r="D85" s="16">
        <v>1</v>
      </c>
      <c r="E85" s="16" t="s">
        <v>21</v>
      </c>
      <c r="F85" s="16" t="s">
        <v>40</v>
      </c>
      <c r="G85" s="57">
        <v>82.66</v>
      </c>
      <c r="H85" s="89">
        <f>G85-I85</f>
        <v>15.85</v>
      </c>
      <c r="I85" s="89">
        <v>66.81</v>
      </c>
      <c r="J85" s="90">
        <f t="shared" si="3"/>
        <v>7737.96273893056</v>
      </c>
      <c r="K85" s="91">
        <f t="shared" si="4"/>
        <v>9573.71650950457</v>
      </c>
      <c r="L85" s="90">
        <v>639620</v>
      </c>
      <c r="M85" s="57"/>
      <c r="N85" s="44" t="s">
        <v>38</v>
      </c>
      <c r="O85" s="92"/>
      <c r="Q85" s="96"/>
      <c r="R85" s="96"/>
    </row>
    <row r="86" s="1" customFormat="1" ht="26" customHeight="1" spans="1:18">
      <c r="A86" s="45">
        <v>67</v>
      </c>
      <c r="B86" s="16" t="s">
        <v>19</v>
      </c>
      <c r="C86" s="17" t="s">
        <v>41</v>
      </c>
      <c r="D86" s="16">
        <v>2</v>
      </c>
      <c r="E86" s="16" t="s">
        <v>21</v>
      </c>
      <c r="F86" s="16" t="s">
        <v>22</v>
      </c>
      <c r="G86" s="57">
        <v>88.84</v>
      </c>
      <c r="H86" s="89">
        <f>G86-I86</f>
        <v>17.03</v>
      </c>
      <c r="I86" s="89">
        <v>71.81</v>
      </c>
      <c r="J86" s="90">
        <f t="shared" si="3"/>
        <v>7500</v>
      </c>
      <c r="K86" s="91">
        <f t="shared" si="4"/>
        <v>9278.65199832892</v>
      </c>
      <c r="L86" s="90">
        <v>666300</v>
      </c>
      <c r="M86" s="57"/>
      <c r="N86" s="44" t="s">
        <v>38</v>
      </c>
      <c r="O86" s="93"/>
      <c r="Q86" s="79"/>
      <c r="R86" s="79"/>
    </row>
    <row r="87" s="2" customFormat="1" ht="26" customHeight="1" spans="1:21">
      <c r="A87" s="45">
        <v>68</v>
      </c>
      <c r="B87" s="45" t="s">
        <v>19</v>
      </c>
      <c r="C87" s="46" t="s">
        <v>41</v>
      </c>
      <c r="D87" s="45">
        <v>3</v>
      </c>
      <c r="E87" s="45" t="s">
        <v>21</v>
      </c>
      <c r="F87" s="45" t="s">
        <v>22</v>
      </c>
      <c r="G87" s="47">
        <v>88.84</v>
      </c>
      <c r="H87" s="48">
        <f t="shared" ref="H87:H150" si="5">G87-I87</f>
        <v>17.03</v>
      </c>
      <c r="I87" s="48">
        <v>71.81</v>
      </c>
      <c r="J87" s="73">
        <f t="shared" ref="J87:J150" si="6">L87/G87</f>
        <v>10484.004952724</v>
      </c>
      <c r="K87" s="70">
        <f t="shared" ref="K87:K150" si="7">L87/I87</f>
        <v>12970.3244673444</v>
      </c>
      <c r="L87" s="73">
        <v>931399</v>
      </c>
      <c r="M87" s="47"/>
      <c r="N87" s="44" t="s">
        <v>38</v>
      </c>
      <c r="O87" s="61"/>
      <c r="P87" s="94"/>
      <c r="Q87" s="81"/>
      <c r="R87" s="82"/>
      <c r="S87" s="83"/>
      <c r="T87" s="84"/>
      <c r="U87" s="85"/>
    </row>
    <row r="88" s="2" customFormat="1" ht="26" customHeight="1" spans="1:21">
      <c r="A88" s="45">
        <v>69</v>
      </c>
      <c r="B88" s="45" t="s">
        <v>19</v>
      </c>
      <c r="C88" s="46" t="s">
        <v>41</v>
      </c>
      <c r="D88" s="45">
        <v>4</v>
      </c>
      <c r="E88" s="45" t="s">
        <v>21</v>
      </c>
      <c r="F88" s="45" t="s">
        <v>22</v>
      </c>
      <c r="G88" s="47">
        <v>88.84</v>
      </c>
      <c r="H88" s="48">
        <f t="shared" si="5"/>
        <v>17.03</v>
      </c>
      <c r="I88" s="48">
        <v>71.81</v>
      </c>
      <c r="J88" s="73">
        <f t="shared" si="6"/>
        <v>10693.3813597479</v>
      </c>
      <c r="K88" s="70">
        <f t="shared" si="7"/>
        <v>13229.3552430024</v>
      </c>
      <c r="L88" s="73">
        <v>950000</v>
      </c>
      <c r="M88" s="47"/>
      <c r="N88" s="44" t="s">
        <v>38</v>
      </c>
      <c r="O88" s="61"/>
      <c r="P88" s="94"/>
      <c r="Q88" s="81"/>
      <c r="R88" s="82"/>
      <c r="S88" s="83"/>
      <c r="T88" s="84"/>
      <c r="U88" s="85"/>
    </row>
    <row r="89" s="2" customFormat="1" ht="26" customHeight="1" spans="1:21">
      <c r="A89" s="45">
        <v>70</v>
      </c>
      <c r="B89" s="45" t="s">
        <v>19</v>
      </c>
      <c r="C89" s="46" t="s">
        <v>41</v>
      </c>
      <c r="D89" s="45">
        <v>5</v>
      </c>
      <c r="E89" s="45" t="s">
        <v>21</v>
      </c>
      <c r="F89" s="45" t="s">
        <v>22</v>
      </c>
      <c r="G89" s="47">
        <v>88.84</v>
      </c>
      <c r="H89" s="48">
        <f t="shared" si="5"/>
        <v>17.03</v>
      </c>
      <c r="I89" s="48">
        <v>71.81</v>
      </c>
      <c r="J89" s="73">
        <f t="shared" si="6"/>
        <v>10700</v>
      </c>
      <c r="K89" s="70">
        <f t="shared" si="7"/>
        <v>13237.5435176159</v>
      </c>
      <c r="L89" s="73">
        <v>950588</v>
      </c>
      <c r="M89" s="47"/>
      <c r="N89" s="44" t="s">
        <v>38</v>
      </c>
      <c r="O89" s="61"/>
      <c r="P89" s="94"/>
      <c r="Q89" s="81"/>
      <c r="R89" s="95"/>
      <c r="S89" s="83"/>
      <c r="T89" s="84"/>
      <c r="U89" s="85"/>
    </row>
    <row r="90" s="2" customFormat="1" ht="26" customHeight="1" spans="1:21">
      <c r="A90" s="45">
        <v>71</v>
      </c>
      <c r="B90" s="45" t="s">
        <v>19</v>
      </c>
      <c r="C90" s="46" t="s">
        <v>41</v>
      </c>
      <c r="D90" s="45">
        <v>6</v>
      </c>
      <c r="E90" s="45" t="s">
        <v>21</v>
      </c>
      <c r="F90" s="45" t="s">
        <v>22</v>
      </c>
      <c r="G90" s="47">
        <v>88.84</v>
      </c>
      <c r="H90" s="48">
        <f t="shared" si="5"/>
        <v>17.03</v>
      </c>
      <c r="I90" s="48">
        <v>71.81</v>
      </c>
      <c r="J90" s="73">
        <f t="shared" si="6"/>
        <v>10765.0045024764</v>
      </c>
      <c r="K90" s="70">
        <f t="shared" si="7"/>
        <v>13317.9640718563</v>
      </c>
      <c r="L90" s="73">
        <v>956363</v>
      </c>
      <c r="M90" s="47"/>
      <c r="N90" s="44" t="s">
        <v>38</v>
      </c>
      <c r="O90" s="61"/>
      <c r="P90" s="94"/>
      <c r="Q90" s="81"/>
      <c r="R90" s="82"/>
      <c r="S90" s="83"/>
      <c r="T90" s="84"/>
      <c r="U90" s="85"/>
    </row>
    <row r="91" s="2" customFormat="1" ht="26" customHeight="1" spans="1:21">
      <c r="A91" s="45">
        <v>72</v>
      </c>
      <c r="B91" s="45" t="s">
        <v>19</v>
      </c>
      <c r="C91" s="46" t="s">
        <v>41</v>
      </c>
      <c r="D91" s="45">
        <v>7</v>
      </c>
      <c r="E91" s="45" t="s">
        <v>21</v>
      </c>
      <c r="F91" s="45" t="s">
        <v>22</v>
      </c>
      <c r="G91" s="47">
        <v>88.84</v>
      </c>
      <c r="H91" s="48">
        <f t="shared" si="5"/>
        <v>17.03</v>
      </c>
      <c r="I91" s="48">
        <v>71.81</v>
      </c>
      <c r="J91" s="73">
        <f t="shared" si="6"/>
        <v>9471.99459702837</v>
      </c>
      <c r="K91" s="70">
        <f t="shared" si="7"/>
        <v>11718.3122127837</v>
      </c>
      <c r="L91" s="73">
        <v>841492</v>
      </c>
      <c r="M91" s="47"/>
      <c r="N91" s="44" t="s">
        <v>38</v>
      </c>
      <c r="O91" s="61"/>
      <c r="P91" s="94"/>
      <c r="Q91" s="81"/>
      <c r="R91" s="95"/>
      <c r="S91" s="83"/>
      <c r="T91" s="84"/>
      <c r="U91" s="85"/>
    </row>
    <row r="92" s="2" customFormat="1" ht="26" customHeight="1" spans="1:21">
      <c r="A92" s="45">
        <v>73</v>
      </c>
      <c r="B92" s="45" t="s">
        <v>19</v>
      </c>
      <c r="C92" s="46" t="s">
        <v>41</v>
      </c>
      <c r="D92" s="45">
        <v>8</v>
      </c>
      <c r="E92" s="45" t="s">
        <v>21</v>
      </c>
      <c r="F92" s="45" t="s">
        <v>22</v>
      </c>
      <c r="G92" s="47">
        <v>88.84</v>
      </c>
      <c r="H92" s="48">
        <f t="shared" si="5"/>
        <v>17.03</v>
      </c>
      <c r="I92" s="48">
        <v>71.81</v>
      </c>
      <c r="J92" s="73">
        <f t="shared" si="6"/>
        <v>12112.6857271499</v>
      </c>
      <c r="K92" s="70">
        <f t="shared" si="7"/>
        <v>14985.2527503133</v>
      </c>
      <c r="L92" s="73">
        <v>1076091</v>
      </c>
      <c r="M92" s="47"/>
      <c r="N92" s="44" t="s">
        <v>38</v>
      </c>
      <c r="O92" s="61"/>
      <c r="P92" s="94"/>
      <c r="Q92" s="81"/>
      <c r="R92" s="95"/>
      <c r="S92" s="83"/>
      <c r="T92" s="84"/>
      <c r="U92" s="85"/>
    </row>
    <row r="93" s="2" customFormat="1" ht="26" customHeight="1" spans="1:21">
      <c r="A93" s="45">
        <v>74</v>
      </c>
      <c r="B93" s="45" t="s">
        <v>19</v>
      </c>
      <c r="C93" s="46" t="s">
        <v>41</v>
      </c>
      <c r="D93" s="45">
        <v>9</v>
      </c>
      <c r="E93" s="45" t="s">
        <v>21</v>
      </c>
      <c r="F93" s="45" t="s">
        <v>22</v>
      </c>
      <c r="G93" s="47">
        <v>88.84</v>
      </c>
      <c r="H93" s="48">
        <f t="shared" si="5"/>
        <v>17.03</v>
      </c>
      <c r="I93" s="48">
        <v>71.81</v>
      </c>
      <c r="J93" s="73">
        <f t="shared" si="6"/>
        <v>10638.0009004953</v>
      </c>
      <c r="K93" s="70">
        <f t="shared" si="7"/>
        <v>13160.8411084807</v>
      </c>
      <c r="L93" s="73">
        <v>945080</v>
      </c>
      <c r="M93" s="47"/>
      <c r="N93" s="44" t="s">
        <v>38</v>
      </c>
      <c r="O93" s="61"/>
      <c r="P93" s="94"/>
      <c r="Q93" s="81"/>
      <c r="S93" s="83"/>
      <c r="T93" s="84"/>
      <c r="U93" s="85"/>
    </row>
    <row r="94" s="2" customFormat="1" ht="26" customHeight="1" spans="1:21">
      <c r="A94" s="45">
        <v>75</v>
      </c>
      <c r="B94" s="45" t="s">
        <v>19</v>
      </c>
      <c r="C94" s="46" t="s">
        <v>41</v>
      </c>
      <c r="D94" s="45">
        <v>10</v>
      </c>
      <c r="E94" s="45" t="s">
        <v>21</v>
      </c>
      <c r="F94" s="45" t="s">
        <v>22</v>
      </c>
      <c r="G94" s="47">
        <v>88.84</v>
      </c>
      <c r="H94" s="48">
        <f t="shared" si="5"/>
        <v>17.03</v>
      </c>
      <c r="I94" s="48">
        <v>71.81</v>
      </c>
      <c r="J94" s="73">
        <f t="shared" si="6"/>
        <v>9783.68977937866</v>
      </c>
      <c r="K94" s="70">
        <f t="shared" si="7"/>
        <v>12103.9270296616</v>
      </c>
      <c r="L94" s="73">
        <v>869183</v>
      </c>
      <c r="M94" s="47"/>
      <c r="N94" s="44" t="s">
        <v>38</v>
      </c>
      <c r="O94" s="61"/>
      <c r="P94" s="94"/>
      <c r="Q94" s="81"/>
      <c r="R94" s="88"/>
      <c r="S94" s="83"/>
      <c r="T94" s="84"/>
      <c r="U94" s="85"/>
    </row>
    <row r="95" s="2" customFormat="1" ht="26" customHeight="1" spans="1:21">
      <c r="A95" s="45">
        <v>76</v>
      </c>
      <c r="B95" s="45" t="s">
        <v>19</v>
      </c>
      <c r="C95" s="46" t="s">
        <v>41</v>
      </c>
      <c r="D95" s="45">
        <v>11</v>
      </c>
      <c r="E95" s="45" t="s">
        <v>21</v>
      </c>
      <c r="F95" s="45" t="s">
        <v>22</v>
      </c>
      <c r="G95" s="47">
        <v>88.84</v>
      </c>
      <c r="H95" s="48">
        <f t="shared" si="5"/>
        <v>17.03</v>
      </c>
      <c r="I95" s="48">
        <v>71.81</v>
      </c>
      <c r="J95" s="73">
        <f t="shared" si="6"/>
        <v>10825</v>
      </c>
      <c r="K95" s="70">
        <f t="shared" si="7"/>
        <v>13392.1877175881</v>
      </c>
      <c r="L95" s="73">
        <v>961693</v>
      </c>
      <c r="M95" s="47"/>
      <c r="N95" s="44" t="s">
        <v>38</v>
      </c>
      <c r="O95" s="61"/>
      <c r="P95" s="94"/>
      <c r="Q95" s="81"/>
      <c r="R95" s="87"/>
      <c r="S95" s="83"/>
      <c r="T95" s="84"/>
      <c r="U95" s="85"/>
    </row>
    <row r="96" s="2" customFormat="1" ht="26" customHeight="1" spans="1:21">
      <c r="A96" s="45">
        <v>77</v>
      </c>
      <c r="B96" s="45" t="s">
        <v>19</v>
      </c>
      <c r="C96" s="46" t="s">
        <v>41</v>
      </c>
      <c r="D96" s="45">
        <v>12</v>
      </c>
      <c r="E96" s="45" t="s">
        <v>21</v>
      </c>
      <c r="F96" s="45" t="s">
        <v>22</v>
      </c>
      <c r="G96" s="47">
        <v>88.84</v>
      </c>
      <c r="H96" s="48">
        <f t="shared" si="5"/>
        <v>17.03</v>
      </c>
      <c r="I96" s="48">
        <v>71.81</v>
      </c>
      <c r="J96" s="73">
        <f t="shared" si="6"/>
        <v>10897.9963980189</v>
      </c>
      <c r="K96" s="70">
        <f t="shared" si="7"/>
        <v>13482.4954741679</v>
      </c>
      <c r="L96" s="73">
        <v>968178</v>
      </c>
      <c r="M96" s="47"/>
      <c r="N96" s="44" t="s">
        <v>38</v>
      </c>
      <c r="O96" s="61"/>
      <c r="P96" s="94"/>
      <c r="Q96" s="81"/>
      <c r="R96" s="88"/>
      <c r="S96" s="83"/>
      <c r="T96" s="84"/>
      <c r="U96" s="85"/>
    </row>
    <row r="97" s="2" customFormat="1" ht="26" customHeight="1" spans="1:21">
      <c r="A97" s="45">
        <v>78</v>
      </c>
      <c r="B97" s="45" t="s">
        <v>19</v>
      </c>
      <c r="C97" s="46" t="s">
        <v>41</v>
      </c>
      <c r="D97" s="45">
        <v>13</v>
      </c>
      <c r="E97" s="45" t="s">
        <v>21</v>
      </c>
      <c r="F97" s="45" t="s">
        <v>22</v>
      </c>
      <c r="G97" s="47">
        <v>88.84</v>
      </c>
      <c r="H97" s="48">
        <f t="shared" si="5"/>
        <v>17.03</v>
      </c>
      <c r="I97" s="48">
        <v>71.81</v>
      </c>
      <c r="J97" s="73">
        <f t="shared" si="6"/>
        <v>11211.1661413778</v>
      </c>
      <c r="K97" s="70">
        <f t="shared" si="7"/>
        <v>13869.9345495056</v>
      </c>
      <c r="L97" s="73">
        <v>996000</v>
      </c>
      <c r="M97" s="47"/>
      <c r="N97" s="44" t="s">
        <v>38</v>
      </c>
      <c r="O97" s="61"/>
      <c r="P97" s="94"/>
      <c r="Q97" s="81"/>
      <c r="R97" s="88"/>
      <c r="S97" s="83"/>
      <c r="T97" s="84"/>
      <c r="U97" s="85"/>
    </row>
    <row r="98" s="2" customFormat="1" ht="26" customHeight="1" spans="1:21">
      <c r="A98" s="45">
        <v>79</v>
      </c>
      <c r="B98" s="45" t="s">
        <v>19</v>
      </c>
      <c r="C98" s="46" t="s">
        <v>41</v>
      </c>
      <c r="D98" s="45">
        <v>14</v>
      </c>
      <c r="E98" s="45" t="s">
        <v>21</v>
      </c>
      <c r="F98" s="45" t="s">
        <v>22</v>
      </c>
      <c r="G98" s="47">
        <v>88.84</v>
      </c>
      <c r="H98" s="48">
        <f t="shared" si="5"/>
        <v>17.03</v>
      </c>
      <c r="I98" s="48">
        <v>71.81</v>
      </c>
      <c r="J98" s="73">
        <f t="shared" si="6"/>
        <v>11199.9099504728</v>
      </c>
      <c r="K98" s="70">
        <f t="shared" si="7"/>
        <v>13856.0089124077</v>
      </c>
      <c r="L98" s="73">
        <v>995000</v>
      </c>
      <c r="M98" s="47"/>
      <c r="N98" s="44" t="s">
        <v>38</v>
      </c>
      <c r="O98" s="61"/>
      <c r="P98" s="94"/>
      <c r="Q98" s="81"/>
      <c r="R98" s="88"/>
      <c r="S98" s="83"/>
      <c r="T98" s="84"/>
      <c r="U98" s="85"/>
    </row>
    <row r="99" s="2" customFormat="1" ht="26" customHeight="1" spans="1:21">
      <c r="A99" s="45">
        <v>80</v>
      </c>
      <c r="B99" s="45" t="s">
        <v>19</v>
      </c>
      <c r="C99" s="46" t="s">
        <v>41</v>
      </c>
      <c r="D99" s="45">
        <v>15</v>
      </c>
      <c r="E99" s="45" t="s">
        <v>21</v>
      </c>
      <c r="F99" s="45" t="s">
        <v>22</v>
      </c>
      <c r="G99" s="47">
        <v>88.84</v>
      </c>
      <c r="H99" s="48">
        <f t="shared" si="5"/>
        <v>17.03</v>
      </c>
      <c r="I99" s="48">
        <v>71.81</v>
      </c>
      <c r="J99" s="73">
        <f t="shared" si="6"/>
        <v>11159.9954975236</v>
      </c>
      <c r="K99" s="70">
        <f t="shared" si="7"/>
        <v>13806.6286032586</v>
      </c>
      <c r="L99" s="73">
        <v>991454</v>
      </c>
      <c r="M99" s="47"/>
      <c r="N99" s="44" t="s">
        <v>38</v>
      </c>
      <c r="O99" s="61"/>
      <c r="P99" s="94"/>
      <c r="Q99" s="81"/>
      <c r="R99" s="95"/>
      <c r="S99" s="83"/>
      <c r="T99" s="84"/>
      <c r="U99" s="85"/>
    </row>
    <row r="100" s="2" customFormat="1" ht="26" customHeight="1" spans="1:21">
      <c r="A100" s="45">
        <v>81</v>
      </c>
      <c r="B100" s="45" t="s">
        <v>19</v>
      </c>
      <c r="C100" s="46" t="s">
        <v>41</v>
      </c>
      <c r="D100" s="45">
        <v>16</v>
      </c>
      <c r="E100" s="45" t="s">
        <v>21</v>
      </c>
      <c r="F100" s="45" t="s">
        <v>22</v>
      </c>
      <c r="G100" s="47">
        <v>88.84</v>
      </c>
      <c r="H100" s="48">
        <f t="shared" si="5"/>
        <v>17.03</v>
      </c>
      <c r="I100" s="48">
        <v>71.81</v>
      </c>
      <c r="J100" s="73">
        <f t="shared" si="6"/>
        <v>12442.9085997299</v>
      </c>
      <c r="K100" s="70">
        <f t="shared" si="7"/>
        <v>15393.7891658543</v>
      </c>
      <c r="L100" s="73">
        <v>1105428</v>
      </c>
      <c r="M100" s="47"/>
      <c r="N100" s="44" t="s">
        <v>38</v>
      </c>
      <c r="O100" s="61"/>
      <c r="P100" s="94"/>
      <c r="Q100" s="81"/>
      <c r="R100" s="95"/>
      <c r="S100" s="83"/>
      <c r="T100" s="84"/>
      <c r="U100" s="85"/>
    </row>
    <row r="101" s="2" customFormat="1" ht="26" customHeight="1" spans="1:21">
      <c r="A101" s="45">
        <v>82</v>
      </c>
      <c r="B101" s="45" t="s">
        <v>19</v>
      </c>
      <c r="C101" s="46" t="s">
        <v>41</v>
      </c>
      <c r="D101" s="45">
        <v>17</v>
      </c>
      <c r="E101" s="45" t="s">
        <v>21</v>
      </c>
      <c r="F101" s="45" t="s">
        <v>22</v>
      </c>
      <c r="G101" s="47">
        <v>88.84</v>
      </c>
      <c r="H101" s="48">
        <f t="shared" si="5"/>
        <v>17.03</v>
      </c>
      <c r="I101" s="48">
        <v>71.81</v>
      </c>
      <c r="J101" s="73">
        <f t="shared" si="6"/>
        <v>11164.0027014858</v>
      </c>
      <c r="K101" s="70">
        <f t="shared" si="7"/>
        <v>13811.5861300655</v>
      </c>
      <c r="L101" s="73">
        <v>991810</v>
      </c>
      <c r="M101" s="47"/>
      <c r="N101" s="44" t="s">
        <v>38</v>
      </c>
      <c r="O101" s="61"/>
      <c r="P101" s="94"/>
      <c r="Q101" s="81"/>
      <c r="R101" s="87"/>
      <c r="S101" s="83"/>
      <c r="T101" s="84"/>
      <c r="U101" s="85"/>
    </row>
    <row r="102" s="2" customFormat="1" ht="26" customHeight="1" spans="1:21">
      <c r="A102" s="45">
        <v>83</v>
      </c>
      <c r="B102" s="45" t="s">
        <v>19</v>
      </c>
      <c r="C102" s="46" t="s">
        <v>41</v>
      </c>
      <c r="D102" s="45">
        <v>18</v>
      </c>
      <c r="E102" s="45" t="s">
        <v>21</v>
      </c>
      <c r="F102" s="45" t="s">
        <v>22</v>
      </c>
      <c r="G102" s="47">
        <v>88.84</v>
      </c>
      <c r="H102" s="48">
        <f t="shared" si="5"/>
        <v>17.03</v>
      </c>
      <c r="I102" s="48">
        <v>71.81</v>
      </c>
      <c r="J102" s="73">
        <f t="shared" si="6"/>
        <v>11041.591625394</v>
      </c>
      <c r="K102" s="70">
        <f t="shared" si="7"/>
        <v>13660.1448266258</v>
      </c>
      <c r="L102" s="73">
        <v>980935</v>
      </c>
      <c r="M102" s="47"/>
      <c r="N102" s="44" t="s">
        <v>38</v>
      </c>
      <c r="O102" s="61"/>
      <c r="P102" s="94"/>
      <c r="Q102" s="81"/>
      <c r="R102" s="95"/>
      <c r="S102" s="83"/>
      <c r="T102" s="84"/>
      <c r="U102" s="85"/>
    </row>
    <row r="103" s="2" customFormat="1" ht="26" customHeight="1" spans="1:21">
      <c r="A103" s="45">
        <v>84</v>
      </c>
      <c r="B103" s="45" t="s">
        <v>19</v>
      </c>
      <c r="C103" s="46" t="s">
        <v>41</v>
      </c>
      <c r="D103" s="45">
        <v>19</v>
      </c>
      <c r="E103" s="45" t="s">
        <v>21</v>
      </c>
      <c r="F103" s="45" t="s">
        <v>22</v>
      </c>
      <c r="G103" s="47">
        <v>88.84</v>
      </c>
      <c r="H103" s="48">
        <f t="shared" si="5"/>
        <v>17.03</v>
      </c>
      <c r="I103" s="48">
        <v>71.81</v>
      </c>
      <c r="J103" s="73">
        <f t="shared" si="6"/>
        <v>10922.9963980189</v>
      </c>
      <c r="K103" s="70">
        <f t="shared" si="7"/>
        <v>13513.4243141624</v>
      </c>
      <c r="L103" s="73">
        <v>970399</v>
      </c>
      <c r="M103" s="47"/>
      <c r="N103" s="44" t="s">
        <v>38</v>
      </c>
      <c r="O103" s="61"/>
      <c r="P103" s="94"/>
      <c r="Q103" s="81"/>
      <c r="R103" s="95"/>
      <c r="S103" s="83"/>
      <c r="T103" s="84"/>
      <c r="U103" s="85"/>
    </row>
    <row r="104" s="2" customFormat="1" ht="26" customHeight="1" spans="1:21">
      <c r="A104" s="45">
        <v>85</v>
      </c>
      <c r="B104" s="45" t="s">
        <v>19</v>
      </c>
      <c r="C104" s="46" t="s">
        <v>41</v>
      </c>
      <c r="D104" s="45">
        <v>20</v>
      </c>
      <c r="E104" s="45" t="s">
        <v>21</v>
      </c>
      <c r="F104" s="45" t="s">
        <v>22</v>
      </c>
      <c r="G104" s="47">
        <v>88.84</v>
      </c>
      <c r="H104" s="48">
        <f t="shared" si="5"/>
        <v>17.03</v>
      </c>
      <c r="I104" s="48">
        <v>71.81</v>
      </c>
      <c r="J104" s="73">
        <f t="shared" si="6"/>
        <v>11483.0031517335</v>
      </c>
      <c r="K104" s="70">
        <f t="shared" si="7"/>
        <v>14206.2386854199</v>
      </c>
      <c r="L104" s="73">
        <v>1020150</v>
      </c>
      <c r="M104" s="47"/>
      <c r="N104" s="44" t="s">
        <v>38</v>
      </c>
      <c r="O104" s="61"/>
      <c r="P104" s="94"/>
      <c r="Q104" s="81"/>
      <c r="R104" s="95"/>
      <c r="S104" s="83"/>
      <c r="T104" s="84"/>
      <c r="U104" s="85"/>
    </row>
    <row r="105" s="2" customFormat="1" ht="26" customHeight="1" spans="1:21">
      <c r="A105" s="45">
        <v>86</v>
      </c>
      <c r="B105" s="45" t="s">
        <v>19</v>
      </c>
      <c r="C105" s="46" t="s">
        <v>41</v>
      </c>
      <c r="D105" s="45">
        <v>21</v>
      </c>
      <c r="E105" s="45" t="s">
        <v>21</v>
      </c>
      <c r="F105" s="45" t="s">
        <v>22</v>
      </c>
      <c r="G105" s="47">
        <v>88.84</v>
      </c>
      <c r="H105" s="48">
        <f t="shared" si="5"/>
        <v>17.03</v>
      </c>
      <c r="I105" s="48">
        <v>71.81</v>
      </c>
      <c r="J105" s="73">
        <f t="shared" si="6"/>
        <v>11527.0036019811</v>
      </c>
      <c r="K105" s="70">
        <f t="shared" si="7"/>
        <v>14260.6740008355</v>
      </c>
      <c r="L105" s="73">
        <v>1024059</v>
      </c>
      <c r="M105" s="47"/>
      <c r="N105" s="44" t="s">
        <v>38</v>
      </c>
      <c r="O105" s="61"/>
      <c r="P105" s="94"/>
      <c r="Q105" s="81"/>
      <c r="S105" s="83"/>
      <c r="T105" s="84"/>
      <c r="U105" s="85"/>
    </row>
    <row r="106" s="2" customFormat="1" ht="26" customHeight="1" spans="1:21">
      <c r="A106" s="45">
        <v>87</v>
      </c>
      <c r="B106" s="45" t="s">
        <v>19</v>
      </c>
      <c r="C106" s="46" t="s">
        <v>41</v>
      </c>
      <c r="D106" s="45">
        <v>22</v>
      </c>
      <c r="E106" s="45" t="s">
        <v>21</v>
      </c>
      <c r="F106" s="45" t="s">
        <v>22</v>
      </c>
      <c r="G106" s="47">
        <v>88.84</v>
      </c>
      <c r="H106" s="48">
        <f t="shared" si="5"/>
        <v>17.03</v>
      </c>
      <c r="I106" s="48">
        <v>71.81</v>
      </c>
      <c r="J106" s="73">
        <f t="shared" si="6"/>
        <v>11413.0009004953</v>
      </c>
      <c r="K106" s="70">
        <f t="shared" si="7"/>
        <v>14119.635148308</v>
      </c>
      <c r="L106" s="73">
        <v>1013931</v>
      </c>
      <c r="M106" s="47"/>
      <c r="N106" s="44" t="s">
        <v>38</v>
      </c>
      <c r="O106" s="61"/>
      <c r="P106" s="94"/>
      <c r="Q106" s="81"/>
      <c r="R106" s="87"/>
      <c r="S106" s="83"/>
      <c r="T106" s="84"/>
      <c r="U106" s="85"/>
    </row>
    <row r="107" s="2" customFormat="1" ht="26" customHeight="1" spans="1:21">
      <c r="A107" s="45">
        <v>88</v>
      </c>
      <c r="B107" s="45" t="s">
        <v>19</v>
      </c>
      <c r="C107" s="46" t="s">
        <v>41</v>
      </c>
      <c r="D107" s="45">
        <v>23</v>
      </c>
      <c r="E107" s="45" t="s">
        <v>21</v>
      </c>
      <c r="F107" s="45" t="s">
        <v>22</v>
      </c>
      <c r="G107" s="47">
        <v>88.84</v>
      </c>
      <c r="H107" s="48">
        <f t="shared" si="5"/>
        <v>17.03</v>
      </c>
      <c r="I107" s="48">
        <v>71.81</v>
      </c>
      <c r="J107" s="73">
        <f t="shared" si="6"/>
        <v>10727.7802791535</v>
      </c>
      <c r="K107" s="70">
        <f t="shared" si="7"/>
        <v>13271.9119899735</v>
      </c>
      <c r="L107" s="73">
        <v>953056</v>
      </c>
      <c r="M107" s="47"/>
      <c r="N107" s="44" t="s">
        <v>38</v>
      </c>
      <c r="O107" s="61"/>
      <c r="P107" s="94"/>
      <c r="Q107" s="81"/>
      <c r="R107" s="82"/>
      <c r="S107" s="83"/>
      <c r="T107" s="84"/>
      <c r="U107" s="85"/>
    </row>
    <row r="108" s="2" customFormat="1" ht="26" customHeight="1" spans="1:21">
      <c r="A108" s="45">
        <v>89</v>
      </c>
      <c r="B108" s="45" t="s">
        <v>19</v>
      </c>
      <c r="C108" s="46" t="s">
        <v>41</v>
      </c>
      <c r="D108" s="45">
        <v>24</v>
      </c>
      <c r="E108" s="45" t="s">
        <v>21</v>
      </c>
      <c r="F108" s="45" t="s">
        <v>22</v>
      </c>
      <c r="G108" s="47">
        <v>88.84</v>
      </c>
      <c r="H108" s="48">
        <f t="shared" si="5"/>
        <v>17.03</v>
      </c>
      <c r="I108" s="48">
        <v>71.81</v>
      </c>
      <c r="J108" s="73">
        <f t="shared" si="6"/>
        <v>10918.5051778478</v>
      </c>
      <c r="K108" s="70">
        <f t="shared" si="7"/>
        <v>13507.8679849603</v>
      </c>
      <c r="L108" s="73">
        <v>970000</v>
      </c>
      <c r="M108" s="47"/>
      <c r="N108" s="44" t="s">
        <v>38</v>
      </c>
      <c r="O108" s="61"/>
      <c r="P108" s="94"/>
      <c r="Q108" s="81"/>
      <c r="R108" s="82"/>
      <c r="S108" s="83"/>
      <c r="T108" s="78"/>
      <c r="U108" s="85"/>
    </row>
    <row r="109" s="2" customFormat="1" ht="26" customHeight="1" spans="1:21">
      <c r="A109" s="45">
        <v>90</v>
      </c>
      <c r="B109" s="45" t="s">
        <v>19</v>
      </c>
      <c r="C109" s="46" t="s">
        <v>41</v>
      </c>
      <c r="D109" s="45">
        <v>25</v>
      </c>
      <c r="E109" s="45" t="s">
        <v>21</v>
      </c>
      <c r="F109" s="45" t="s">
        <v>22</v>
      </c>
      <c r="G109" s="47">
        <v>88.84</v>
      </c>
      <c r="H109" s="48">
        <f t="shared" si="5"/>
        <v>17.03</v>
      </c>
      <c r="I109" s="48">
        <v>71.81</v>
      </c>
      <c r="J109" s="73">
        <f t="shared" si="6"/>
        <v>11061.9990995047</v>
      </c>
      <c r="K109" s="70">
        <f t="shared" si="7"/>
        <v>13685.3920066843</v>
      </c>
      <c r="L109" s="73">
        <v>982748</v>
      </c>
      <c r="M109" s="47"/>
      <c r="N109" s="44" t="s">
        <v>38</v>
      </c>
      <c r="O109" s="61"/>
      <c r="P109" s="94"/>
      <c r="Q109" s="81"/>
      <c r="S109" s="83"/>
      <c r="T109" s="84"/>
      <c r="U109" s="85"/>
    </row>
    <row r="110" s="2" customFormat="1" ht="26" customHeight="1" spans="1:21">
      <c r="A110" s="45">
        <v>91</v>
      </c>
      <c r="B110" s="45" t="s">
        <v>19</v>
      </c>
      <c r="C110" s="46" t="s">
        <v>41</v>
      </c>
      <c r="D110" s="45">
        <v>26</v>
      </c>
      <c r="E110" s="45" t="s">
        <v>21</v>
      </c>
      <c r="F110" s="45" t="s">
        <v>22</v>
      </c>
      <c r="G110" s="47">
        <v>88.84</v>
      </c>
      <c r="H110" s="48">
        <f t="shared" si="5"/>
        <v>17.03</v>
      </c>
      <c r="I110" s="48">
        <v>71.81</v>
      </c>
      <c r="J110" s="73">
        <f t="shared" si="6"/>
        <v>11583.0031517335</v>
      </c>
      <c r="K110" s="70">
        <f t="shared" si="7"/>
        <v>14329.9540453976</v>
      </c>
      <c r="L110" s="73">
        <v>1029034</v>
      </c>
      <c r="M110" s="47"/>
      <c r="N110" s="44" t="s">
        <v>38</v>
      </c>
      <c r="O110" s="61"/>
      <c r="P110" s="94"/>
      <c r="Q110" s="81"/>
      <c r="R110" s="82"/>
      <c r="S110" s="83"/>
      <c r="T110" s="84"/>
      <c r="U110" s="85"/>
    </row>
    <row r="111" s="2" customFormat="1" ht="26" customHeight="1" spans="1:21">
      <c r="A111" s="45">
        <v>92</v>
      </c>
      <c r="B111" s="45" t="s">
        <v>19</v>
      </c>
      <c r="C111" s="46" t="s">
        <v>41</v>
      </c>
      <c r="D111" s="45">
        <v>27</v>
      </c>
      <c r="E111" s="45" t="s">
        <v>21</v>
      </c>
      <c r="F111" s="45" t="s">
        <v>22</v>
      </c>
      <c r="G111" s="47">
        <v>88.84</v>
      </c>
      <c r="H111" s="48">
        <f t="shared" si="5"/>
        <v>17.03</v>
      </c>
      <c r="I111" s="48">
        <v>71.81</v>
      </c>
      <c r="J111" s="73">
        <f t="shared" si="6"/>
        <v>11150</v>
      </c>
      <c r="K111" s="70">
        <f t="shared" si="7"/>
        <v>13794.2626375157</v>
      </c>
      <c r="L111" s="73">
        <v>990566</v>
      </c>
      <c r="M111" s="47"/>
      <c r="N111" s="44" t="s">
        <v>38</v>
      </c>
      <c r="O111" s="61"/>
      <c r="P111" s="94"/>
      <c r="Q111" s="81"/>
      <c r="S111" s="83"/>
      <c r="T111" s="84"/>
      <c r="U111" s="85"/>
    </row>
    <row r="112" s="2" customFormat="1" ht="26" customHeight="1" spans="1:21">
      <c r="A112" s="45">
        <v>93</v>
      </c>
      <c r="B112" s="45" t="s">
        <v>19</v>
      </c>
      <c r="C112" s="46" t="s">
        <v>41</v>
      </c>
      <c r="D112" s="45">
        <v>28</v>
      </c>
      <c r="E112" s="45" t="s">
        <v>21</v>
      </c>
      <c r="F112" s="45" t="s">
        <v>22</v>
      </c>
      <c r="G112" s="47">
        <v>88.84</v>
      </c>
      <c r="H112" s="48">
        <f t="shared" si="5"/>
        <v>17.03</v>
      </c>
      <c r="I112" s="48">
        <v>71.81</v>
      </c>
      <c r="J112" s="73">
        <f t="shared" si="6"/>
        <v>11078.0054029716</v>
      </c>
      <c r="K112" s="70">
        <f t="shared" si="7"/>
        <v>13705.1942626375</v>
      </c>
      <c r="L112" s="73">
        <v>984170</v>
      </c>
      <c r="M112" s="47"/>
      <c r="N112" s="44" t="s">
        <v>38</v>
      </c>
      <c r="O112" s="61"/>
      <c r="P112" s="94"/>
      <c r="Q112" s="81"/>
      <c r="S112" s="83"/>
      <c r="T112" s="84"/>
      <c r="U112" s="85"/>
    </row>
    <row r="113" s="2" customFormat="1" ht="26" customHeight="1" spans="1:21">
      <c r="A113" s="45">
        <v>94</v>
      </c>
      <c r="B113" s="45" t="s">
        <v>19</v>
      </c>
      <c r="C113" s="46" t="s">
        <v>41</v>
      </c>
      <c r="D113" s="45">
        <v>29</v>
      </c>
      <c r="E113" s="45" t="s">
        <v>21</v>
      </c>
      <c r="F113" s="45" t="s">
        <v>22</v>
      </c>
      <c r="G113" s="47">
        <v>88.84</v>
      </c>
      <c r="H113" s="48">
        <f t="shared" si="5"/>
        <v>17.03</v>
      </c>
      <c r="I113" s="48">
        <v>71.81</v>
      </c>
      <c r="J113" s="73">
        <f t="shared" si="6"/>
        <v>10855.9995497524</v>
      </c>
      <c r="K113" s="70">
        <f t="shared" si="7"/>
        <v>13430.5389221557</v>
      </c>
      <c r="L113" s="73">
        <v>964447</v>
      </c>
      <c r="M113" s="47"/>
      <c r="N113" s="44" t="s">
        <v>38</v>
      </c>
      <c r="O113" s="61"/>
      <c r="P113" s="94"/>
      <c r="Q113" s="81"/>
      <c r="S113" s="83"/>
      <c r="T113" s="84"/>
      <c r="U113" s="85"/>
    </row>
    <row r="114" s="2" customFormat="1" ht="26" customHeight="1" spans="1:21">
      <c r="A114" s="45">
        <v>95</v>
      </c>
      <c r="B114" s="45" t="s">
        <v>19</v>
      </c>
      <c r="C114" s="46" t="s">
        <v>41</v>
      </c>
      <c r="D114" s="45">
        <v>30</v>
      </c>
      <c r="E114" s="45" t="s">
        <v>21</v>
      </c>
      <c r="F114" s="45" t="s">
        <v>22</v>
      </c>
      <c r="G114" s="47">
        <v>88.84</v>
      </c>
      <c r="H114" s="48">
        <f t="shared" si="5"/>
        <v>17.03</v>
      </c>
      <c r="I114" s="48">
        <v>71.81</v>
      </c>
      <c r="J114" s="73">
        <f t="shared" si="6"/>
        <v>10990.0045024764</v>
      </c>
      <c r="K114" s="70">
        <f t="shared" si="7"/>
        <v>13596.3236318062</v>
      </c>
      <c r="L114" s="73">
        <v>976352</v>
      </c>
      <c r="M114" s="47"/>
      <c r="N114" s="44" t="s">
        <v>38</v>
      </c>
      <c r="O114" s="61"/>
      <c r="P114" s="94"/>
      <c r="Q114" s="81"/>
      <c r="S114" s="83"/>
      <c r="T114" s="84"/>
      <c r="U114" s="85"/>
    </row>
    <row r="115" s="2" customFormat="1" ht="26" customHeight="1" spans="1:21">
      <c r="A115" s="45">
        <v>96</v>
      </c>
      <c r="B115" s="45" t="s">
        <v>19</v>
      </c>
      <c r="C115" s="46" t="s">
        <v>41</v>
      </c>
      <c r="D115" s="45">
        <v>31</v>
      </c>
      <c r="E115" s="45" t="s">
        <v>21</v>
      </c>
      <c r="F115" s="45" t="s">
        <v>22</v>
      </c>
      <c r="G115" s="47">
        <v>88.84</v>
      </c>
      <c r="H115" s="48">
        <f t="shared" si="5"/>
        <v>17.03</v>
      </c>
      <c r="I115" s="48">
        <v>71.81</v>
      </c>
      <c r="J115" s="73">
        <f t="shared" si="6"/>
        <v>10872.0058532193</v>
      </c>
      <c r="K115" s="70">
        <f t="shared" si="7"/>
        <v>13450.3411781089</v>
      </c>
      <c r="L115" s="73">
        <v>965869</v>
      </c>
      <c r="M115" s="47"/>
      <c r="N115" s="44" t="s">
        <v>38</v>
      </c>
      <c r="O115" s="61"/>
      <c r="P115" s="94"/>
      <c r="Q115" s="81"/>
      <c r="S115" s="83"/>
      <c r="T115" s="84"/>
      <c r="U115" s="85"/>
    </row>
    <row r="116" s="2" customFormat="1" ht="26" customHeight="1" spans="1:21">
      <c r="A116" s="45">
        <v>97</v>
      </c>
      <c r="B116" s="45" t="s">
        <v>19</v>
      </c>
      <c r="C116" s="46" t="s">
        <v>41</v>
      </c>
      <c r="D116" s="45">
        <v>32</v>
      </c>
      <c r="E116" s="45" t="s">
        <v>21</v>
      </c>
      <c r="F116" s="45" t="s">
        <v>22</v>
      </c>
      <c r="G116" s="47">
        <v>88.84</v>
      </c>
      <c r="H116" s="48">
        <f t="shared" si="5"/>
        <v>17.03</v>
      </c>
      <c r="I116" s="48">
        <v>71.81</v>
      </c>
      <c r="J116" s="73">
        <f t="shared" si="6"/>
        <v>10705.9995497524</v>
      </c>
      <c r="K116" s="70">
        <f t="shared" si="7"/>
        <v>13244.9658821891</v>
      </c>
      <c r="L116" s="73">
        <v>951121</v>
      </c>
      <c r="M116" s="47"/>
      <c r="N116" s="44" t="s">
        <v>38</v>
      </c>
      <c r="O116" s="61"/>
      <c r="P116" s="94"/>
      <c r="Q116" s="81"/>
      <c r="S116" s="83"/>
      <c r="T116" s="84"/>
      <c r="U116" s="85"/>
    </row>
    <row r="117" s="2" customFormat="1" ht="26" customHeight="1" spans="1:17">
      <c r="A117" s="45">
        <v>98</v>
      </c>
      <c r="B117" s="45" t="s">
        <v>19</v>
      </c>
      <c r="C117" s="46" t="s">
        <v>42</v>
      </c>
      <c r="D117" s="45">
        <v>1</v>
      </c>
      <c r="E117" s="45" t="s">
        <v>21</v>
      </c>
      <c r="F117" s="45" t="s">
        <v>40</v>
      </c>
      <c r="G117" s="47">
        <v>99.22</v>
      </c>
      <c r="H117" s="48">
        <f t="shared" si="5"/>
        <v>19.02</v>
      </c>
      <c r="I117" s="48">
        <v>80.2</v>
      </c>
      <c r="J117" s="73">
        <f t="shared" si="6"/>
        <v>11046.694214876</v>
      </c>
      <c r="K117" s="70">
        <f t="shared" si="7"/>
        <v>13666.4962593516</v>
      </c>
      <c r="L117" s="73">
        <v>1096053</v>
      </c>
      <c r="M117" s="47"/>
      <c r="N117" s="44" t="s">
        <v>38</v>
      </c>
      <c r="O117" s="61"/>
      <c r="Q117" s="67"/>
    </row>
    <row r="118" s="2" customFormat="1" ht="26" customHeight="1" spans="1:17">
      <c r="A118" s="45">
        <v>99</v>
      </c>
      <c r="B118" s="45" t="s">
        <v>19</v>
      </c>
      <c r="C118" s="46" t="s">
        <v>42</v>
      </c>
      <c r="D118" s="45">
        <v>2</v>
      </c>
      <c r="E118" s="45" t="s">
        <v>21</v>
      </c>
      <c r="F118" s="45" t="s">
        <v>22</v>
      </c>
      <c r="G118" s="47">
        <v>105.25</v>
      </c>
      <c r="H118" s="48">
        <f t="shared" si="5"/>
        <v>20.18</v>
      </c>
      <c r="I118" s="44">
        <v>85.07</v>
      </c>
      <c r="J118" s="73">
        <f t="shared" si="6"/>
        <v>10327.7909738717</v>
      </c>
      <c r="K118" s="70">
        <f t="shared" si="7"/>
        <v>12777.7124720818</v>
      </c>
      <c r="L118" s="73">
        <v>1087000</v>
      </c>
      <c r="M118" s="47"/>
      <c r="N118" s="44" t="s">
        <v>38</v>
      </c>
      <c r="O118" s="61"/>
      <c r="Q118" s="67"/>
    </row>
    <row r="119" s="2" customFormat="1" ht="26" customHeight="1" spans="1:17">
      <c r="A119" s="45">
        <v>100</v>
      </c>
      <c r="B119" s="45" t="s">
        <v>19</v>
      </c>
      <c r="C119" s="46" t="s">
        <v>42</v>
      </c>
      <c r="D119" s="45">
        <v>3</v>
      </c>
      <c r="E119" s="45" t="s">
        <v>21</v>
      </c>
      <c r="F119" s="45" t="s">
        <v>22</v>
      </c>
      <c r="G119" s="47">
        <v>105.25</v>
      </c>
      <c r="H119" s="48">
        <f t="shared" si="5"/>
        <v>20.18</v>
      </c>
      <c r="I119" s="44">
        <v>85.07</v>
      </c>
      <c r="J119" s="73">
        <f t="shared" si="6"/>
        <v>10411.0023752969</v>
      </c>
      <c r="K119" s="70">
        <f t="shared" si="7"/>
        <v>12880.6629834254</v>
      </c>
      <c r="L119" s="73">
        <v>1095758</v>
      </c>
      <c r="M119" s="47"/>
      <c r="N119" s="44" t="s">
        <v>38</v>
      </c>
      <c r="O119" s="61"/>
      <c r="Q119" s="67"/>
    </row>
    <row r="120" s="2" customFormat="1" ht="26" customHeight="1" spans="1:17">
      <c r="A120" s="45">
        <v>101</v>
      </c>
      <c r="B120" s="45" t="s">
        <v>19</v>
      </c>
      <c r="C120" s="46" t="s">
        <v>42</v>
      </c>
      <c r="D120" s="45">
        <v>4</v>
      </c>
      <c r="E120" s="45" t="s">
        <v>21</v>
      </c>
      <c r="F120" s="45" t="s">
        <v>22</v>
      </c>
      <c r="G120" s="47">
        <v>105.25</v>
      </c>
      <c r="H120" s="48">
        <f t="shared" si="5"/>
        <v>20.18</v>
      </c>
      <c r="I120" s="44">
        <v>85.07</v>
      </c>
      <c r="J120" s="73">
        <f t="shared" si="6"/>
        <v>10137.7672209026</v>
      </c>
      <c r="K120" s="70">
        <f t="shared" si="7"/>
        <v>12542.6119666157</v>
      </c>
      <c r="L120" s="73">
        <v>1067000</v>
      </c>
      <c r="M120" s="47"/>
      <c r="N120" s="44" t="s">
        <v>38</v>
      </c>
      <c r="O120" s="61"/>
      <c r="Q120" s="67"/>
    </row>
    <row r="121" s="2" customFormat="1" ht="26" customHeight="1" spans="1:17">
      <c r="A121" s="45">
        <v>102</v>
      </c>
      <c r="B121" s="45" t="s">
        <v>19</v>
      </c>
      <c r="C121" s="46" t="s">
        <v>42</v>
      </c>
      <c r="D121" s="45">
        <v>5</v>
      </c>
      <c r="E121" s="45" t="s">
        <v>21</v>
      </c>
      <c r="F121" s="45" t="s">
        <v>22</v>
      </c>
      <c r="G121" s="47">
        <v>105.25</v>
      </c>
      <c r="H121" s="48">
        <f t="shared" si="5"/>
        <v>20.18</v>
      </c>
      <c r="I121" s="44">
        <v>85.07</v>
      </c>
      <c r="J121" s="73">
        <f t="shared" si="6"/>
        <v>10679.3349168646</v>
      </c>
      <c r="K121" s="70">
        <f t="shared" si="7"/>
        <v>13212.6484071941</v>
      </c>
      <c r="L121" s="73">
        <v>1124000</v>
      </c>
      <c r="M121" s="47"/>
      <c r="N121" s="44" t="s">
        <v>38</v>
      </c>
      <c r="O121" s="61"/>
      <c r="Q121" s="67"/>
    </row>
    <row r="122" s="2" customFormat="1" ht="26" customHeight="1" spans="1:17">
      <c r="A122" s="45">
        <v>103</v>
      </c>
      <c r="B122" s="45" t="s">
        <v>19</v>
      </c>
      <c r="C122" s="46" t="s">
        <v>42</v>
      </c>
      <c r="D122" s="45">
        <v>6</v>
      </c>
      <c r="E122" s="45" t="s">
        <v>21</v>
      </c>
      <c r="F122" s="45" t="s">
        <v>22</v>
      </c>
      <c r="G122" s="47">
        <v>105.25</v>
      </c>
      <c r="H122" s="48">
        <f t="shared" si="5"/>
        <v>20.18</v>
      </c>
      <c r="I122" s="44">
        <v>85.07</v>
      </c>
      <c r="J122" s="73">
        <f t="shared" si="6"/>
        <v>10592.9976247031</v>
      </c>
      <c r="K122" s="70">
        <f t="shared" si="7"/>
        <v>13105.8304925356</v>
      </c>
      <c r="L122" s="73">
        <v>1114913</v>
      </c>
      <c r="M122" s="47"/>
      <c r="N122" s="44" t="s">
        <v>38</v>
      </c>
      <c r="O122" s="61"/>
      <c r="Q122" s="67"/>
    </row>
    <row r="123" s="2" customFormat="1" ht="26" customHeight="1" spans="1:17">
      <c r="A123" s="45">
        <v>104</v>
      </c>
      <c r="B123" s="45" t="s">
        <v>19</v>
      </c>
      <c r="C123" s="46" t="s">
        <v>42</v>
      </c>
      <c r="D123" s="45">
        <v>7</v>
      </c>
      <c r="E123" s="45" t="s">
        <v>21</v>
      </c>
      <c r="F123" s="45" t="s">
        <v>22</v>
      </c>
      <c r="G123" s="47">
        <v>105.25</v>
      </c>
      <c r="H123" s="48">
        <f t="shared" si="5"/>
        <v>20.18</v>
      </c>
      <c r="I123" s="44">
        <v>85.07</v>
      </c>
      <c r="J123" s="73">
        <f t="shared" si="6"/>
        <v>10736.3420427553</v>
      </c>
      <c r="K123" s="70">
        <f t="shared" si="7"/>
        <v>13283.1785588339</v>
      </c>
      <c r="L123" s="73">
        <v>1130000</v>
      </c>
      <c r="M123" s="47"/>
      <c r="N123" s="44" t="s">
        <v>38</v>
      </c>
      <c r="O123" s="61"/>
      <c r="Q123" s="67"/>
    </row>
    <row r="124" s="2" customFormat="1" ht="26" customHeight="1" spans="1:17">
      <c r="A124" s="45">
        <v>105</v>
      </c>
      <c r="B124" s="45" t="s">
        <v>19</v>
      </c>
      <c r="C124" s="46" t="s">
        <v>42</v>
      </c>
      <c r="D124" s="45">
        <v>8</v>
      </c>
      <c r="E124" s="45" t="s">
        <v>21</v>
      </c>
      <c r="F124" s="45" t="s">
        <v>22</v>
      </c>
      <c r="G124" s="47">
        <v>105.25</v>
      </c>
      <c r="H124" s="48">
        <f t="shared" si="5"/>
        <v>20.18</v>
      </c>
      <c r="I124" s="44">
        <v>85.07</v>
      </c>
      <c r="J124" s="73">
        <f t="shared" si="6"/>
        <v>10628</v>
      </c>
      <c r="K124" s="70">
        <f t="shared" si="7"/>
        <v>13149.1360056424</v>
      </c>
      <c r="L124" s="73">
        <v>1118597</v>
      </c>
      <c r="M124" s="47"/>
      <c r="N124" s="44" t="s">
        <v>38</v>
      </c>
      <c r="O124" s="61"/>
      <c r="Q124" s="67"/>
    </row>
    <row r="125" s="2" customFormat="1" ht="26" customHeight="1" spans="1:17">
      <c r="A125" s="45">
        <v>106</v>
      </c>
      <c r="B125" s="45" t="s">
        <v>19</v>
      </c>
      <c r="C125" s="46" t="s">
        <v>42</v>
      </c>
      <c r="D125" s="45">
        <v>9</v>
      </c>
      <c r="E125" s="45" t="s">
        <v>21</v>
      </c>
      <c r="F125" s="45" t="s">
        <v>22</v>
      </c>
      <c r="G125" s="47">
        <v>105.25</v>
      </c>
      <c r="H125" s="48">
        <f t="shared" si="5"/>
        <v>20.18</v>
      </c>
      <c r="I125" s="44">
        <v>85.07</v>
      </c>
      <c r="J125" s="73">
        <f t="shared" si="6"/>
        <v>10846.0047505938</v>
      </c>
      <c r="K125" s="70">
        <f t="shared" si="7"/>
        <v>13418.8550605384</v>
      </c>
      <c r="L125" s="73">
        <v>1141542</v>
      </c>
      <c r="M125" s="47"/>
      <c r="N125" s="44" t="s">
        <v>38</v>
      </c>
      <c r="O125" s="61"/>
      <c r="Q125" s="67"/>
    </row>
    <row r="126" s="2" customFormat="1" ht="26" customHeight="1" spans="1:17">
      <c r="A126" s="45">
        <v>107</v>
      </c>
      <c r="B126" s="45" t="s">
        <v>19</v>
      </c>
      <c r="C126" s="46" t="s">
        <v>42</v>
      </c>
      <c r="D126" s="45">
        <v>10</v>
      </c>
      <c r="E126" s="45" t="s">
        <v>21</v>
      </c>
      <c r="F126" s="45" t="s">
        <v>22</v>
      </c>
      <c r="G126" s="47">
        <v>105.25</v>
      </c>
      <c r="H126" s="48">
        <f t="shared" si="5"/>
        <v>20.18</v>
      </c>
      <c r="I126" s="44">
        <v>85.07</v>
      </c>
      <c r="J126" s="73">
        <f t="shared" si="6"/>
        <v>10940</v>
      </c>
      <c r="K126" s="70">
        <f t="shared" si="7"/>
        <v>13535.1475255672</v>
      </c>
      <c r="L126" s="73">
        <v>1151435</v>
      </c>
      <c r="M126" s="47"/>
      <c r="N126" s="44" t="s">
        <v>38</v>
      </c>
      <c r="O126" s="61"/>
      <c r="Q126" s="67"/>
    </row>
    <row r="127" s="2" customFormat="1" ht="26" customHeight="1" spans="1:17">
      <c r="A127" s="45">
        <v>108</v>
      </c>
      <c r="B127" s="45" t="s">
        <v>19</v>
      </c>
      <c r="C127" s="46" t="s">
        <v>42</v>
      </c>
      <c r="D127" s="45">
        <v>11</v>
      </c>
      <c r="E127" s="45" t="s">
        <v>21</v>
      </c>
      <c r="F127" s="45" t="s">
        <v>22</v>
      </c>
      <c r="G127" s="47">
        <v>105.25</v>
      </c>
      <c r="H127" s="48">
        <f t="shared" si="5"/>
        <v>20.18</v>
      </c>
      <c r="I127" s="44">
        <v>85.07</v>
      </c>
      <c r="J127" s="73">
        <f t="shared" si="6"/>
        <v>10708</v>
      </c>
      <c r="K127" s="70">
        <f t="shared" si="7"/>
        <v>13248.1133184436</v>
      </c>
      <c r="L127" s="73">
        <v>1127017</v>
      </c>
      <c r="M127" s="47"/>
      <c r="N127" s="44" t="s">
        <v>38</v>
      </c>
      <c r="O127" s="61"/>
      <c r="Q127" s="67"/>
    </row>
    <row r="128" s="2" customFormat="1" ht="26" customHeight="1" spans="1:17">
      <c r="A128" s="45">
        <v>109</v>
      </c>
      <c r="B128" s="45" t="s">
        <v>19</v>
      </c>
      <c r="C128" s="46" t="s">
        <v>42</v>
      </c>
      <c r="D128" s="45">
        <v>12</v>
      </c>
      <c r="E128" s="45" t="s">
        <v>21</v>
      </c>
      <c r="F128" s="45" t="s">
        <v>22</v>
      </c>
      <c r="G128" s="47">
        <v>105.25</v>
      </c>
      <c r="H128" s="48">
        <f t="shared" si="5"/>
        <v>20.18</v>
      </c>
      <c r="I128" s="44">
        <v>85.07</v>
      </c>
      <c r="J128" s="73">
        <f t="shared" si="6"/>
        <v>11068</v>
      </c>
      <c r="K128" s="70">
        <f t="shared" si="7"/>
        <v>13693.5112260491</v>
      </c>
      <c r="L128" s="73">
        <v>1164907</v>
      </c>
      <c r="M128" s="47"/>
      <c r="N128" s="44" t="s">
        <v>38</v>
      </c>
      <c r="O128" s="61"/>
      <c r="Q128" s="67"/>
    </row>
    <row r="129" s="2" customFormat="1" ht="26" customHeight="1" spans="1:17">
      <c r="A129" s="45">
        <v>110</v>
      </c>
      <c r="B129" s="45" t="s">
        <v>19</v>
      </c>
      <c r="C129" s="46" t="s">
        <v>42</v>
      </c>
      <c r="D129" s="45">
        <v>13</v>
      </c>
      <c r="E129" s="45" t="s">
        <v>21</v>
      </c>
      <c r="F129" s="45" t="s">
        <v>22</v>
      </c>
      <c r="G129" s="47">
        <v>105.25</v>
      </c>
      <c r="H129" s="48">
        <f t="shared" si="5"/>
        <v>20.18</v>
      </c>
      <c r="I129" s="44">
        <v>85.07</v>
      </c>
      <c r="J129" s="73">
        <f t="shared" si="6"/>
        <v>11241.2636579572</v>
      </c>
      <c r="K129" s="70">
        <f t="shared" si="7"/>
        <v>13907.8758669331</v>
      </c>
      <c r="L129" s="73">
        <v>1183143</v>
      </c>
      <c r="M129" s="47"/>
      <c r="N129" s="44" t="s">
        <v>38</v>
      </c>
      <c r="O129" s="61"/>
      <c r="Q129" s="67"/>
    </row>
    <row r="130" s="2" customFormat="1" ht="26" customHeight="1" spans="1:17">
      <c r="A130" s="45">
        <v>111</v>
      </c>
      <c r="B130" s="45" t="s">
        <v>19</v>
      </c>
      <c r="C130" s="46" t="s">
        <v>42</v>
      </c>
      <c r="D130" s="45">
        <v>14</v>
      </c>
      <c r="E130" s="45" t="s">
        <v>21</v>
      </c>
      <c r="F130" s="45" t="s">
        <v>22</v>
      </c>
      <c r="G130" s="47">
        <v>105.25</v>
      </c>
      <c r="H130" s="48">
        <f t="shared" si="5"/>
        <v>20.18</v>
      </c>
      <c r="I130" s="44">
        <v>85.07</v>
      </c>
      <c r="J130" s="73">
        <f t="shared" si="6"/>
        <v>10924.5890736342</v>
      </c>
      <c r="K130" s="70">
        <f t="shared" si="7"/>
        <v>13516.0808745739</v>
      </c>
      <c r="L130" s="73">
        <v>1149813</v>
      </c>
      <c r="M130" s="47"/>
      <c r="N130" s="44" t="s">
        <v>38</v>
      </c>
      <c r="O130" s="61"/>
      <c r="Q130" s="67"/>
    </row>
    <row r="131" s="2" customFormat="1" ht="26" customHeight="1" spans="1:17">
      <c r="A131" s="45">
        <v>112</v>
      </c>
      <c r="B131" s="45" t="s">
        <v>19</v>
      </c>
      <c r="C131" s="46" t="s">
        <v>42</v>
      </c>
      <c r="D131" s="45">
        <v>15</v>
      </c>
      <c r="E131" s="45" t="s">
        <v>21</v>
      </c>
      <c r="F131" s="45" t="s">
        <v>22</v>
      </c>
      <c r="G131" s="47">
        <v>105.25</v>
      </c>
      <c r="H131" s="48">
        <f t="shared" si="5"/>
        <v>20.18</v>
      </c>
      <c r="I131" s="44">
        <v>85.07</v>
      </c>
      <c r="J131" s="73">
        <f t="shared" si="6"/>
        <v>11226.0047505938</v>
      </c>
      <c r="K131" s="70">
        <f t="shared" si="7"/>
        <v>13888.9972963442</v>
      </c>
      <c r="L131" s="73">
        <v>1181537</v>
      </c>
      <c r="M131" s="47"/>
      <c r="N131" s="44" t="s">
        <v>38</v>
      </c>
      <c r="O131" s="61"/>
      <c r="Q131" s="67"/>
    </row>
    <row r="132" s="2" customFormat="1" ht="26" customHeight="1" spans="1:17">
      <c r="A132" s="45">
        <v>113</v>
      </c>
      <c r="B132" s="45" t="s">
        <v>19</v>
      </c>
      <c r="C132" s="46" t="s">
        <v>42</v>
      </c>
      <c r="D132" s="45">
        <v>16</v>
      </c>
      <c r="E132" s="45" t="s">
        <v>21</v>
      </c>
      <c r="F132" s="45" t="s">
        <v>22</v>
      </c>
      <c r="G132" s="47">
        <v>105.25</v>
      </c>
      <c r="H132" s="48">
        <f t="shared" si="5"/>
        <v>20.18</v>
      </c>
      <c r="I132" s="44">
        <v>85.07</v>
      </c>
      <c r="J132" s="73">
        <f t="shared" si="6"/>
        <v>11356.9976247031</v>
      </c>
      <c r="K132" s="70">
        <f t="shared" si="7"/>
        <v>14051.0638297872</v>
      </c>
      <c r="L132" s="73">
        <v>1195324</v>
      </c>
      <c r="M132" s="47"/>
      <c r="N132" s="44" t="s">
        <v>38</v>
      </c>
      <c r="O132" s="61"/>
      <c r="Q132" s="67"/>
    </row>
    <row r="133" s="2" customFormat="1" ht="26" customHeight="1" spans="1:17">
      <c r="A133" s="45">
        <v>114</v>
      </c>
      <c r="B133" s="45" t="s">
        <v>19</v>
      </c>
      <c r="C133" s="46" t="s">
        <v>42</v>
      </c>
      <c r="D133" s="45">
        <v>17</v>
      </c>
      <c r="E133" s="45" t="s">
        <v>21</v>
      </c>
      <c r="F133" s="45" t="s">
        <v>22</v>
      </c>
      <c r="G133" s="47">
        <v>105.25</v>
      </c>
      <c r="H133" s="48">
        <f t="shared" si="5"/>
        <v>20.18</v>
      </c>
      <c r="I133" s="44">
        <v>85.07</v>
      </c>
      <c r="J133" s="73">
        <f t="shared" si="6"/>
        <v>11211.4014251781</v>
      </c>
      <c r="K133" s="70">
        <f t="shared" si="7"/>
        <v>13870.9298224991</v>
      </c>
      <c r="L133" s="73">
        <v>1180000</v>
      </c>
      <c r="M133" s="47"/>
      <c r="N133" s="44" t="s">
        <v>38</v>
      </c>
      <c r="O133" s="61"/>
      <c r="Q133" s="67"/>
    </row>
    <row r="134" s="2" customFormat="1" ht="26" customHeight="1" spans="1:17">
      <c r="A134" s="45">
        <v>115</v>
      </c>
      <c r="B134" s="45" t="s">
        <v>19</v>
      </c>
      <c r="C134" s="46" t="s">
        <v>42</v>
      </c>
      <c r="D134" s="45">
        <v>18</v>
      </c>
      <c r="E134" s="45" t="s">
        <v>21</v>
      </c>
      <c r="F134" s="45" t="s">
        <v>22</v>
      </c>
      <c r="G134" s="47">
        <v>105.25</v>
      </c>
      <c r="H134" s="48">
        <f t="shared" si="5"/>
        <v>20.18</v>
      </c>
      <c r="I134" s="44">
        <v>85.07</v>
      </c>
      <c r="J134" s="73">
        <f t="shared" si="6"/>
        <v>10932.9976247031</v>
      </c>
      <c r="K134" s="70">
        <f t="shared" si="7"/>
        <v>13526.4840719408</v>
      </c>
      <c r="L134" s="73">
        <v>1150698</v>
      </c>
      <c r="M134" s="47"/>
      <c r="N134" s="44" t="s">
        <v>38</v>
      </c>
      <c r="O134" s="61"/>
      <c r="Q134" s="67"/>
    </row>
    <row r="135" s="2" customFormat="1" ht="26" customHeight="1" spans="1:17">
      <c r="A135" s="45">
        <v>116</v>
      </c>
      <c r="B135" s="45" t="s">
        <v>19</v>
      </c>
      <c r="C135" s="46" t="s">
        <v>42</v>
      </c>
      <c r="D135" s="45">
        <v>19</v>
      </c>
      <c r="E135" s="45" t="s">
        <v>21</v>
      </c>
      <c r="F135" s="45" t="s">
        <v>22</v>
      </c>
      <c r="G135" s="47">
        <v>105.25</v>
      </c>
      <c r="H135" s="48">
        <f t="shared" si="5"/>
        <v>20.18</v>
      </c>
      <c r="I135" s="44">
        <v>85.07</v>
      </c>
      <c r="J135" s="73">
        <f t="shared" si="6"/>
        <v>11362.0047505938</v>
      </c>
      <c r="K135" s="70">
        <f t="shared" si="7"/>
        <v>14057.2587281063</v>
      </c>
      <c r="L135" s="73">
        <v>1195851</v>
      </c>
      <c r="M135" s="47"/>
      <c r="N135" s="44" t="s">
        <v>38</v>
      </c>
      <c r="O135" s="61"/>
      <c r="Q135" s="67"/>
    </row>
    <row r="136" s="2" customFormat="1" ht="26" customHeight="1" spans="1:17">
      <c r="A136" s="45">
        <v>117</v>
      </c>
      <c r="B136" s="45" t="s">
        <v>19</v>
      </c>
      <c r="C136" s="46" t="s">
        <v>42</v>
      </c>
      <c r="D136" s="45">
        <v>20</v>
      </c>
      <c r="E136" s="45" t="s">
        <v>21</v>
      </c>
      <c r="F136" s="45" t="s">
        <v>22</v>
      </c>
      <c r="G136" s="47">
        <v>105.25</v>
      </c>
      <c r="H136" s="48">
        <f t="shared" si="5"/>
        <v>20.18</v>
      </c>
      <c r="I136" s="44">
        <v>85.07</v>
      </c>
      <c r="J136" s="73">
        <f t="shared" si="6"/>
        <v>11144</v>
      </c>
      <c r="K136" s="70">
        <f t="shared" si="7"/>
        <v>13787.5396732103</v>
      </c>
      <c r="L136" s="73">
        <v>1172906</v>
      </c>
      <c r="M136" s="47"/>
      <c r="N136" s="44" t="s">
        <v>38</v>
      </c>
      <c r="O136" s="61"/>
      <c r="Q136" s="67"/>
    </row>
    <row r="137" s="2" customFormat="1" ht="26" customHeight="1" spans="1:17">
      <c r="A137" s="45">
        <v>118</v>
      </c>
      <c r="B137" s="45" t="s">
        <v>19</v>
      </c>
      <c r="C137" s="46" t="s">
        <v>42</v>
      </c>
      <c r="D137" s="45">
        <v>21</v>
      </c>
      <c r="E137" s="45" t="s">
        <v>21</v>
      </c>
      <c r="F137" s="45" t="s">
        <v>22</v>
      </c>
      <c r="G137" s="47">
        <v>105.25</v>
      </c>
      <c r="H137" s="48">
        <f t="shared" si="5"/>
        <v>20.18</v>
      </c>
      <c r="I137" s="44">
        <v>85.07</v>
      </c>
      <c r="J137" s="73">
        <f t="shared" si="6"/>
        <v>11496.0570071259</v>
      </c>
      <c r="K137" s="70">
        <f t="shared" si="7"/>
        <v>14223.1103796873</v>
      </c>
      <c r="L137" s="73">
        <v>1209960</v>
      </c>
      <c r="M137" s="47"/>
      <c r="N137" s="44" t="s">
        <v>38</v>
      </c>
      <c r="O137" s="61"/>
      <c r="Q137" s="67"/>
    </row>
    <row r="138" s="2" customFormat="1" ht="26" customHeight="1" spans="1:17">
      <c r="A138" s="45">
        <v>119</v>
      </c>
      <c r="B138" s="45" t="s">
        <v>19</v>
      </c>
      <c r="C138" s="46" t="s">
        <v>42</v>
      </c>
      <c r="D138" s="45">
        <v>22</v>
      </c>
      <c r="E138" s="45" t="s">
        <v>21</v>
      </c>
      <c r="F138" s="45" t="s">
        <v>22</v>
      </c>
      <c r="G138" s="47">
        <v>105.25</v>
      </c>
      <c r="H138" s="48">
        <f t="shared" si="5"/>
        <v>20.18</v>
      </c>
      <c r="I138" s="44">
        <v>85.07</v>
      </c>
      <c r="J138" s="73">
        <f t="shared" si="6"/>
        <v>11412.9976247031</v>
      </c>
      <c r="K138" s="70">
        <f t="shared" si="7"/>
        <v>14120.3479487481</v>
      </c>
      <c r="L138" s="73">
        <v>1201218</v>
      </c>
      <c r="M138" s="47"/>
      <c r="N138" s="44" t="s">
        <v>38</v>
      </c>
      <c r="O138" s="61"/>
      <c r="Q138" s="67"/>
    </row>
    <row r="139" s="2" customFormat="1" ht="26" customHeight="1" spans="1:17">
      <c r="A139" s="45">
        <v>120</v>
      </c>
      <c r="B139" s="45" t="s">
        <v>19</v>
      </c>
      <c r="C139" s="46" t="s">
        <v>42</v>
      </c>
      <c r="D139" s="45">
        <v>23</v>
      </c>
      <c r="E139" s="45" t="s">
        <v>21</v>
      </c>
      <c r="F139" s="45" t="s">
        <v>22</v>
      </c>
      <c r="G139" s="47">
        <v>105.25</v>
      </c>
      <c r="H139" s="48">
        <f t="shared" si="5"/>
        <v>20.18</v>
      </c>
      <c r="I139" s="44">
        <v>85.07</v>
      </c>
      <c r="J139" s="73">
        <f t="shared" si="6"/>
        <v>11355.5629453682</v>
      </c>
      <c r="K139" s="70">
        <f t="shared" si="7"/>
        <v>14049.288820971</v>
      </c>
      <c r="L139" s="73">
        <v>1195173</v>
      </c>
      <c r="M139" s="47"/>
      <c r="N139" s="44" t="s">
        <v>38</v>
      </c>
      <c r="O139" s="61"/>
      <c r="Q139" s="67"/>
    </row>
    <row r="140" s="2" customFormat="1" ht="26" customHeight="1" spans="1:17">
      <c r="A140" s="45">
        <v>121</v>
      </c>
      <c r="B140" s="45" t="s">
        <v>19</v>
      </c>
      <c r="C140" s="46" t="s">
        <v>42</v>
      </c>
      <c r="D140" s="45">
        <v>24</v>
      </c>
      <c r="E140" s="45" t="s">
        <v>21</v>
      </c>
      <c r="F140" s="45" t="s">
        <v>22</v>
      </c>
      <c r="G140" s="47">
        <v>105.25</v>
      </c>
      <c r="H140" s="48">
        <f t="shared" si="5"/>
        <v>20.18</v>
      </c>
      <c r="I140" s="44">
        <v>85.07</v>
      </c>
      <c r="J140" s="73">
        <f t="shared" si="6"/>
        <v>10726.8408551069</v>
      </c>
      <c r="K140" s="70">
        <f t="shared" si="7"/>
        <v>13271.4235335606</v>
      </c>
      <c r="L140" s="73">
        <v>1129000</v>
      </c>
      <c r="M140" s="47"/>
      <c r="N140" s="44" t="s">
        <v>38</v>
      </c>
      <c r="O140" s="61"/>
      <c r="Q140" s="67"/>
    </row>
    <row r="141" s="2" customFormat="1" ht="26" customHeight="1" spans="1:17">
      <c r="A141" s="45">
        <v>122</v>
      </c>
      <c r="B141" s="45" t="s">
        <v>19</v>
      </c>
      <c r="C141" s="46" t="s">
        <v>42</v>
      </c>
      <c r="D141" s="45">
        <v>25</v>
      </c>
      <c r="E141" s="45" t="s">
        <v>21</v>
      </c>
      <c r="F141" s="45" t="s">
        <v>22</v>
      </c>
      <c r="G141" s="47">
        <v>105.25</v>
      </c>
      <c r="H141" s="48">
        <f t="shared" si="5"/>
        <v>20.18</v>
      </c>
      <c r="I141" s="44">
        <v>85.07</v>
      </c>
      <c r="J141" s="73">
        <f t="shared" si="6"/>
        <v>10760</v>
      </c>
      <c r="K141" s="70">
        <f t="shared" si="7"/>
        <v>13312.4485717644</v>
      </c>
      <c r="L141" s="73">
        <v>1132490</v>
      </c>
      <c r="M141" s="47"/>
      <c r="N141" s="44" t="s">
        <v>38</v>
      </c>
      <c r="O141" s="61"/>
      <c r="Q141" s="67"/>
    </row>
    <row r="142" s="2" customFormat="1" ht="26" customHeight="1" spans="1:17">
      <c r="A142" s="45">
        <v>123</v>
      </c>
      <c r="B142" s="45" t="s">
        <v>19</v>
      </c>
      <c r="C142" s="46" t="s">
        <v>42</v>
      </c>
      <c r="D142" s="45">
        <v>26</v>
      </c>
      <c r="E142" s="45" t="s">
        <v>21</v>
      </c>
      <c r="F142" s="45" t="s">
        <v>22</v>
      </c>
      <c r="G142" s="47">
        <v>105.25</v>
      </c>
      <c r="H142" s="48">
        <f t="shared" si="5"/>
        <v>20.18</v>
      </c>
      <c r="I142" s="44">
        <v>85.07</v>
      </c>
      <c r="J142" s="73">
        <f t="shared" si="6"/>
        <v>10955.0023752969</v>
      </c>
      <c r="K142" s="70">
        <f t="shared" si="7"/>
        <v>13553.7087104737</v>
      </c>
      <c r="L142" s="73">
        <v>1153014</v>
      </c>
      <c r="M142" s="47"/>
      <c r="N142" s="44" t="s">
        <v>38</v>
      </c>
      <c r="O142" s="61"/>
      <c r="Q142" s="67"/>
    </row>
    <row r="143" s="2" customFormat="1" ht="26" customHeight="1" spans="1:17">
      <c r="A143" s="45">
        <v>124</v>
      </c>
      <c r="B143" s="45" t="s">
        <v>19</v>
      </c>
      <c r="C143" s="46" t="s">
        <v>42</v>
      </c>
      <c r="D143" s="45">
        <v>27</v>
      </c>
      <c r="E143" s="45" t="s">
        <v>21</v>
      </c>
      <c r="F143" s="45" t="s">
        <v>22</v>
      </c>
      <c r="G143" s="47">
        <v>105.25</v>
      </c>
      <c r="H143" s="48">
        <f t="shared" si="5"/>
        <v>20.18</v>
      </c>
      <c r="I143" s="44">
        <v>85.07</v>
      </c>
      <c r="J143" s="73">
        <f t="shared" si="6"/>
        <v>11244</v>
      </c>
      <c r="K143" s="70">
        <f t="shared" si="7"/>
        <v>13911.2613142118</v>
      </c>
      <c r="L143" s="73">
        <v>1183431</v>
      </c>
      <c r="M143" s="47"/>
      <c r="N143" s="44" t="s">
        <v>38</v>
      </c>
      <c r="O143" s="61"/>
      <c r="Q143" s="67"/>
    </row>
    <row r="144" s="2" customFormat="1" ht="26" customHeight="1" spans="1:17">
      <c r="A144" s="45">
        <v>125</v>
      </c>
      <c r="B144" s="45" t="s">
        <v>19</v>
      </c>
      <c r="C144" s="46" t="s">
        <v>42</v>
      </c>
      <c r="D144" s="45">
        <v>28</v>
      </c>
      <c r="E144" s="45" t="s">
        <v>21</v>
      </c>
      <c r="F144" s="45" t="s">
        <v>22</v>
      </c>
      <c r="G144" s="47">
        <v>105.25</v>
      </c>
      <c r="H144" s="48">
        <f t="shared" si="5"/>
        <v>20.18</v>
      </c>
      <c r="I144" s="44">
        <v>85.07</v>
      </c>
      <c r="J144" s="73">
        <f t="shared" si="6"/>
        <v>10870.0047505938</v>
      </c>
      <c r="K144" s="70">
        <f t="shared" si="7"/>
        <v>13448.5482543787</v>
      </c>
      <c r="L144" s="73">
        <v>1144068</v>
      </c>
      <c r="M144" s="47"/>
      <c r="N144" s="44" t="s">
        <v>38</v>
      </c>
      <c r="O144" s="61"/>
      <c r="Q144" s="67"/>
    </row>
    <row r="145" s="2" customFormat="1" ht="26" customHeight="1" spans="1:17">
      <c r="A145" s="45">
        <v>126</v>
      </c>
      <c r="B145" s="45" t="s">
        <v>19</v>
      </c>
      <c r="C145" s="46" t="s">
        <v>42</v>
      </c>
      <c r="D145" s="45">
        <v>29</v>
      </c>
      <c r="E145" s="45" t="s">
        <v>21</v>
      </c>
      <c r="F145" s="45" t="s">
        <v>22</v>
      </c>
      <c r="G145" s="47">
        <v>105.25</v>
      </c>
      <c r="H145" s="48">
        <f t="shared" si="5"/>
        <v>20.18</v>
      </c>
      <c r="I145" s="44">
        <v>85.07</v>
      </c>
      <c r="J145" s="73">
        <f t="shared" si="6"/>
        <v>11159.0023752969</v>
      </c>
      <c r="K145" s="70">
        <f t="shared" si="7"/>
        <v>13806.1008581168</v>
      </c>
      <c r="L145" s="73">
        <v>1174485</v>
      </c>
      <c r="M145" s="47"/>
      <c r="N145" s="44" t="s">
        <v>38</v>
      </c>
      <c r="O145" s="61"/>
      <c r="Q145" s="67"/>
    </row>
    <row r="146" s="2" customFormat="1" ht="26" customHeight="1" spans="1:17">
      <c r="A146" s="45">
        <v>127</v>
      </c>
      <c r="B146" s="45" t="s">
        <v>19</v>
      </c>
      <c r="C146" s="46" t="s">
        <v>42</v>
      </c>
      <c r="D146" s="45">
        <v>30</v>
      </c>
      <c r="E146" s="45" t="s">
        <v>21</v>
      </c>
      <c r="F146" s="45" t="s">
        <v>22</v>
      </c>
      <c r="G146" s="47">
        <v>105.25</v>
      </c>
      <c r="H146" s="48">
        <f t="shared" si="5"/>
        <v>20.18</v>
      </c>
      <c r="I146" s="44">
        <v>85.07</v>
      </c>
      <c r="J146" s="73">
        <f t="shared" si="6"/>
        <v>11132</v>
      </c>
      <c r="K146" s="70">
        <f t="shared" si="7"/>
        <v>13772.6930762901</v>
      </c>
      <c r="L146" s="73">
        <v>1171643</v>
      </c>
      <c r="M146" s="47"/>
      <c r="N146" s="44" t="s">
        <v>38</v>
      </c>
      <c r="O146" s="61"/>
      <c r="Q146" s="67"/>
    </row>
    <row r="147" s="2" customFormat="1" ht="26" customHeight="1" spans="1:17">
      <c r="A147" s="45">
        <v>128</v>
      </c>
      <c r="B147" s="45" t="s">
        <v>19</v>
      </c>
      <c r="C147" s="46" t="s">
        <v>42</v>
      </c>
      <c r="D147" s="45">
        <v>31</v>
      </c>
      <c r="E147" s="45" t="s">
        <v>21</v>
      </c>
      <c r="F147" s="45" t="s">
        <v>22</v>
      </c>
      <c r="G147" s="47">
        <v>105.25</v>
      </c>
      <c r="H147" s="48">
        <f t="shared" si="5"/>
        <v>20.18</v>
      </c>
      <c r="I147" s="44">
        <v>85.07</v>
      </c>
      <c r="J147" s="73">
        <f t="shared" si="6"/>
        <v>11104</v>
      </c>
      <c r="K147" s="70">
        <f t="shared" si="7"/>
        <v>13738.0510168097</v>
      </c>
      <c r="L147" s="73">
        <v>1168696</v>
      </c>
      <c r="M147" s="47"/>
      <c r="N147" s="44" t="s">
        <v>38</v>
      </c>
      <c r="O147" s="61"/>
      <c r="Q147" s="67"/>
    </row>
    <row r="148" s="2" customFormat="1" ht="26" customHeight="1" spans="1:17">
      <c r="A148" s="45">
        <v>129</v>
      </c>
      <c r="B148" s="45" t="s">
        <v>19</v>
      </c>
      <c r="C148" s="46" t="s">
        <v>42</v>
      </c>
      <c r="D148" s="45">
        <v>32</v>
      </c>
      <c r="E148" s="45" t="s">
        <v>21</v>
      </c>
      <c r="F148" s="45" t="s">
        <v>22</v>
      </c>
      <c r="G148" s="47">
        <v>105.25</v>
      </c>
      <c r="H148" s="48">
        <f t="shared" si="5"/>
        <v>20.18</v>
      </c>
      <c r="I148" s="44">
        <v>85.07</v>
      </c>
      <c r="J148" s="73">
        <f t="shared" si="6"/>
        <v>10470.3087885986</v>
      </c>
      <c r="K148" s="70">
        <f t="shared" si="7"/>
        <v>12954.0378511814</v>
      </c>
      <c r="L148" s="73">
        <v>1102000</v>
      </c>
      <c r="M148" s="47"/>
      <c r="N148" s="44" t="s">
        <v>38</v>
      </c>
      <c r="O148" s="61"/>
      <c r="Q148" s="67"/>
    </row>
    <row r="149" s="2" customFormat="1" ht="26" customHeight="1" spans="1:17">
      <c r="A149" s="45">
        <v>130</v>
      </c>
      <c r="B149" s="45" t="s">
        <v>19</v>
      </c>
      <c r="C149" s="46" t="s">
        <v>42</v>
      </c>
      <c r="D149" s="45">
        <v>33</v>
      </c>
      <c r="E149" s="45" t="s">
        <v>21</v>
      </c>
      <c r="F149" s="45" t="s">
        <v>22</v>
      </c>
      <c r="G149" s="47">
        <v>105.25</v>
      </c>
      <c r="H149" s="48">
        <f t="shared" si="5"/>
        <v>20.18</v>
      </c>
      <c r="I149" s="44">
        <v>85.07</v>
      </c>
      <c r="J149" s="73">
        <f t="shared" si="6"/>
        <v>10656.5320665083</v>
      </c>
      <c r="K149" s="70">
        <f t="shared" si="7"/>
        <v>13184.4363465381</v>
      </c>
      <c r="L149" s="73">
        <v>1121600</v>
      </c>
      <c r="M149" s="47"/>
      <c r="N149" s="44" t="s">
        <v>38</v>
      </c>
      <c r="O149" s="61"/>
      <c r="Q149" s="67"/>
    </row>
    <row r="150" s="2" customFormat="1" ht="26" customHeight="1" spans="1:17">
      <c r="A150" s="45">
        <v>131</v>
      </c>
      <c r="B150" s="45" t="s">
        <v>19</v>
      </c>
      <c r="C150" s="46" t="s">
        <v>20</v>
      </c>
      <c r="D150" s="45">
        <v>2</v>
      </c>
      <c r="E150" s="45" t="s">
        <v>21</v>
      </c>
      <c r="F150" s="45" t="s">
        <v>22</v>
      </c>
      <c r="G150" s="47">
        <v>97.22</v>
      </c>
      <c r="H150" s="48">
        <f t="shared" si="5"/>
        <v>18.64</v>
      </c>
      <c r="I150" s="44">
        <v>78.58</v>
      </c>
      <c r="J150" s="73">
        <f t="shared" si="6"/>
        <v>10625.0051429747</v>
      </c>
      <c r="K150" s="70">
        <f t="shared" si="7"/>
        <v>13145.3677780606</v>
      </c>
      <c r="L150" s="73">
        <v>1032963</v>
      </c>
      <c r="M150" s="47"/>
      <c r="N150" s="44" t="s">
        <v>38</v>
      </c>
      <c r="O150" s="61"/>
      <c r="Q150" s="67"/>
    </row>
    <row r="151" s="2" customFormat="1" ht="26" customHeight="1" spans="1:17">
      <c r="A151" s="45">
        <v>132</v>
      </c>
      <c r="B151" s="45" t="s">
        <v>19</v>
      </c>
      <c r="C151" s="46" t="s">
        <v>20</v>
      </c>
      <c r="D151" s="45">
        <v>3</v>
      </c>
      <c r="E151" s="45" t="s">
        <v>21</v>
      </c>
      <c r="F151" s="45" t="s">
        <v>22</v>
      </c>
      <c r="G151" s="47">
        <v>97.22</v>
      </c>
      <c r="H151" s="48">
        <f t="shared" ref="H151:H180" si="8">G151-I151</f>
        <v>18.64</v>
      </c>
      <c r="I151" s="44">
        <v>78.58</v>
      </c>
      <c r="J151" s="73">
        <f t="shared" ref="J151:J181" si="9">L151/G151</f>
        <v>10704.0629500103</v>
      </c>
      <c r="K151" s="70">
        <f t="shared" ref="K151:K181" si="10">L151/I151</f>
        <v>13243.1789259354</v>
      </c>
      <c r="L151" s="73">
        <v>1040649</v>
      </c>
      <c r="M151" s="47"/>
      <c r="N151" s="44" t="s">
        <v>38</v>
      </c>
      <c r="O151" s="61"/>
      <c r="Q151" s="67"/>
    </row>
    <row r="152" s="2" customFormat="1" ht="26" customHeight="1" spans="1:17">
      <c r="A152" s="45">
        <v>133</v>
      </c>
      <c r="B152" s="45" t="s">
        <v>19</v>
      </c>
      <c r="C152" s="46" t="s">
        <v>20</v>
      </c>
      <c r="D152" s="45">
        <v>4</v>
      </c>
      <c r="E152" s="45" t="s">
        <v>21</v>
      </c>
      <c r="F152" s="45" t="s">
        <v>22</v>
      </c>
      <c r="G152" s="47">
        <v>97.22</v>
      </c>
      <c r="H152" s="48">
        <f t="shared" si="8"/>
        <v>18.64</v>
      </c>
      <c r="I152" s="44">
        <v>78.58</v>
      </c>
      <c r="J152" s="73">
        <f t="shared" si="9"/>
        <v>10791.9975313721</v>
      </c>
      <c r="K152" s="70">
        <f t="shared" si="10"/>
        <v>13351.9725120896</v>
      </c>
      <c r="L152" s="73">
        <v>1049198</v>
      </c>
      <c r="M152" s="47"/>
      <c r="N152" s="44" t="s">
        <v>38</v>
      </c>
      <c r="O152" s="61"/>
      <c r="Q152" s="67"/>
    </row>
    <row r="153" s="2" customFormat="1" ht="26" customHeight="1" spans="1:17">
      <c r="A153" s="45">
        <v>134</v>
      </c>
      <c r="B153" s="45" t="s">
        <v>19</v>
      </c>
      <c r="C153" s="46" t="s">
        <v>20</v>
      </c>
      <c r="D153" s="45">
        <v>5</v>
      </c>
      <c r="E153" s="45" t="s">
        <v>21</v>
      </c>
      <c r="F153" s="45" t="s">
        <v>22</v>
      </c>
      <c r="G153" s="47">
        <v>97.22</v>
      </c>
      <c r="H153" s="48">
        <f t="shared" si="8"/>
        <v>18.64</v>
      </c>
      <c r="I153" s="44">
        <v>78.58</v>
      </c>
      <c r="J153" s="73">
        <f t="shared" si="9"/>
        <v>10594.5278749229</v>
      </c>
      <c r="K153" s="70">
        <f t="shared" si="10"/>
        <v>13107.6609824383</v>
      </c>
      <c r="L153" s="73">
        <v>1030000</v>
      </c>
      <c r="M153" s="47"/>
      <c r="N153" s="44" t="s">
        <v>38</v>
      </c>
      <c r="O153" s="61"/>
      <c r="Q153" s="67"/>
    </row>
    <row r="154" s="2" customFormat="1" ht="26" customHeight="1" spans="1:17">
      <c r="A154" s="45">
        <v>135</v>
      </c>
      <c r="B154" s="45" t="s">
        <v>19</v>
      </c>
      <c r="C154" s="46" t="s">
        <v>20</v>
      </c>
      <c r="D154" s="45">
        <v>6</v>
      </c>
      <c r="E154" s="45" t="s">
        <v>21</v>
      </c>
      <c r="F154" s="45" t="s">
        <v>22</v>
      </c>
      <c r="G154" s="47">
        <v>97.22</v>
      </c>
      <c r="H154" s="48">
        <f t="shared" si="8"/>
        <v>18.64</v>
      </c>
      <c r="I154" s="44">
        <v>78.58</v>
      </c>
      <c r="J154" s="73">
        <f t="shared" si="9"/>
        <v>10627.9983542481</v>
      </c>
      <c r="K154" s="70">
        <f t="shared" si="10"/>
        <v>13149.0710104352</v>
      </c>
      <c r="L154" s="73">
        <v>1033254</v>
      </c>
      <c r="M154" s="47"/>
      <c r="N154" s="44" t="s">
        <v>38</v>
      </c>
      <c r="O154" s="61"/>
      <c r="Q154" s="67"/>
    </row>
    <row r="155" s="2" customFormat="1" ht="26" customHeight="1" spans="1:17">
      <c r="A155" s="45">
        <v>136</v>
      </c>
      <c r="B155" s="45" t="s">
        <v>19</v>
      </c>
      <c r="C155" s="46" t="s">
        <v>20</v>
      </c>
      <c r="D155" s="45">
        <v>7</v>
      </c>
      <c r="E155" s="45" t="s">
        <v>21</v>
      </c>
      <c r="F155" s="45" t="s">
        <v>22</v>
      </c>
      <c r="G155" s="47">
        <v>97.22</v>
      </c>
      <c r="H155" s="48">
        <f t="shared" si="8"/>
        <v>18.64</v>
      </c>
      <c r="I155" s="44">
        <v>78.58</v>
      </c>
      <c r="J155" s="73">
        <f t="shared" si="9"/>
        <v>10698.0045258177</v>
      </c>
      <c r="K155" s="70">
        <f t="shared" si="10"/>
        <v>13235.6833799949</v>
      </c>
      <c r="L155" s="73">
        <v>1040060</v>
      </c>
      <c r="M155" s="47"/>
      <c r="N155" s="44" t="s">
        <v>38</v>
      </c>
      <c r="O155" s="61"/>
      <c r="Q155" s="67"/>
    </row>
    <row r="156" s="2" customFormat="1" ht="26" customHeight="1" spans="1:17">
      <c r="A156" s="45">
        <v>137</v>
      </c>
      <c r="B156" s="45" t="s">
        <v>19</v>
      </c>
      <c r="C156" s="46" t="s">
        <v>20</v>
      </c>
      <c r="D156" s="45">
        <v>8</v>
      </c>
      <c r="E156" s="45" t="s">
        <v>21</v>
      </c>
      <c r="F156" s="45" t="s">
        <v>22</v>
      </c>
      <c r="G156" s="47">
        <v>97.22</v>
      </c>
      <c r="H156" s="48">
        <f t="shared" si="8"/>
        <v>18.64</v>
      </c>
      <c r="I156" s="44">
        <v>78.58</v>
      </c>
      <c r="J156" s="73">
        <f t="shared" si="9"/>
        <v>11395.0010285949</v>
      </c>
      <c r="K156" s="70">
        <f t="shared" si="10"/>
        <v>14098.014762026</v>
      </c>
      <c r="L156" s="73">
        <v>1107822</v>
      </c>
      <c r="M156" s="47"/>
      <c r="N156" s="44" t="s">
        <v>38</v>
      </c>
      <c r="O156" s="61"/>
      <c r="Q156" s="67"/>
    </row>
    <row r="157" s="2" customFormat="1" ht="26" customHeight="1" spans="1:17">
      <c r="A157" s="45">
        <v>138</v>
      </c>
      <c r="B157" s="45" t="s">
        <v>19</v>
      </c>
      <c r="C157" s="46" t="s">
        <v>20</v>
      </c>
      <c r="D157" s="45">
        <v>9</v>
      </c>
      <c r="E157" s="45" t="s">
        <v>21</v>
      </c>
      <c r="F157" s="45" t="s">
        <v>22</v>
      </c>
      <c r="G157" s="47">
        <v>97.22</v>
      </c>
      <c r="H157" s="48">
        <f t="shared" si="8"/>
        <v>18.64</v>
      </c>
      <c r="I157" s="44">
        <v>78.58</v>
      </c>
      <c r="J157" s="73">
        <f t="shared" si="9"/>
        <v>10849.0022629089</v>
      </c>
      <c r="K157" s="70">
        <f t="shared" si="10"/>
        <v>13422.4993637058</v>
      </c>
      <c r="L157" s="73">
        <v>1054740</v>
      </c>
      <c r="M157" s="47"/>
      <c r="N157" s="44" t="s">
        <v>38</v>
      </c>
      <c r="O157" s="61"/>
      <c r="Q157" s="67"/>
    </row>
    <row r="158" s="2" customFormat="1" ht="26" customHeight="1" spans="1:17">
      <c r="A158" s="45">
        <v>139</v>
      </c>
      <c r="B158" s="45" t="s">
        <v>19</v>
      </c>
      <c r="C158" s="46" t="s">
        <v>20</v>
      </c>
      <c r="D158" s="45">
        <v>10</v>
      </c>
      <c r="E158" s="45" t="s">
        <v>21</v>
      </c>
      <c r="F158" s="45" t="s">
        <v>22</v>
      </c>
      <c r="G158" s="47">
        <v>97.22</v>
      </c>
      <c r="H158" s="48">
        <f t="shared" si="8"/>
        <v>18.64</v>
      </c>
      <c r="I158" s="44">
        <v>78.58</v>
      </c>
      <c r="J158" s="73">
        <f t="shared" si="9"/>
        <v>10959.9979428101</v>
      </c>
      <c r="K158" s="70">
        <f t="shared" si="10"/>
        <v>13559.8243827946</v>
      </c>
      <c r="L158" s="73">
        <v>1065531</v>
      </c>
      <c r="M158" s="47"/>
      <c r="N158" s="44" t="s">
        <v>38</v>
      </c>
      <c r="O158" s="61"/>
      <c r="Q158" s="67"/>
    </row>
    <row r="159" s="2" customFormat="1" ht="26" customHeight="1" spans="1:17">
      <c r="A159" s="45">
        <v>140</v>
      </c>
      <c r="B159" s="45" t="s">
        <v>19</v>
      </c>
      <c r="C159" s="46" t="s">
        <v>20</v>
      </c>
      <c r="D159" s="45">
        <v>11</v>
      </c>
      <c r="E159" s="45" t="s">
        <v>21</v>
      </c>
      <c r="F159" s="45" t="s">
        <v>22</v>
      </c>
      <c r="G159" s="47">
        <v>97.22</v>
      </c>
      <c r="H159" s="48">
        <f t="shared" si="8"/>
        <v>18.64</v>
      </c>
      <c r="I159" s="44">
        <v>78.58</v>
      </c>
      <c r="J159" s="73">
        <f t="shared" si="9"/>
        <v>10848.0045258177</v>
      </c>
      <c r="K159" s="70">
        <f t="shared" si="10"/>
        <v>13421.2649529142</v>
      </c>
      <c r="L159" s="73">
        <v>1054643</v>
      </c>
      <c r="M159" s="47"/>
      <c r="N159" s="44" t="s">
        <v>38</v>
      </c>
      <c r="O159" s="61"/>
      <c r="Q159" s="67"/>
    </row>
    <row r="160" s="2" customFormat="1" ht="26" customHeight="1" spans="1:17">
      <c r="A160" s="45">
        <v>141</v>
      </c>
      <c r="B160" s="45" t="s">
        <v>19</v>
      </c>
      <c r="C160" s="46" t="s">
        <v>20</v>
      </c>
      <c r="D160" s="45">
        <v>12</v>
      </c>
      <c r="E160" s="45" t="s">
        <v>21</v>
      </c>
      <c r="F160" s="45" t="s">
        <v>22</v>
      </c>
      <c r="G160" s="47">
        <v>97.22</v>
      </c>
      <c r="H160" s="48">
        <f t="shared" si="8"/>
        <v>18.64</v>
      </c>
      <c r="I160" s="44">
        <v>78.58</v>
      </c>
      <c r="J160" s="73">
        <f t="shared" si="9"/>
        <v>10764.9969142152</v>
      </c>
      <c r="K160" s="70">
        <f t="shared" si="10"/>
        <v>13318.567065411</v>
      </c>
      <c r="L160" s="73">
        <v>1046573</v>
      </c>
      <c r="M160" s="47"/>
      <c r="N160" s="44" t="s">
        <v>38</v>
      </c>
      <c r="O160" s="61"/>
      <c r="Q160" s="67"/>
    </row>
    <row r="161" s="2" customFormat="1" ht="26" customHeight="1" spans="1:17">
      <c r="A161" s="45">
        <v>142</v>
      </c>
      <c r="B161" s="45" t="s">
        <v>19</v>
      </c>
      <c r="C161" s="46" t="s">
        <v>20</v>
      </c>
      <c r="D161" s="45">
        <v>13</v>
      </c>
      <c r="E161" s="45" t="s">
        <v>21</v>
      </c>
      <c r="F161" s="45" t="s">
        <v>22</v>
      </c>
      <c r="G161" s="47">
        <v>97.22</v>
      </c>
      <c r="H161" s="48">
        <f t="shared" si="8"/>
        <v>18.64</v>
      </c>
      <c r="I161" s="44">
        <v>78.58</v>
      </c>
      <c r="J161" s="73">
        <f t="shared" si="9"/>
        <v>11196.9965027772</v>
      </c>
      <c r="K161" s="70">
        <f t="shared" si="10"/>
        <v>13853.0414863833</v>
      </c>
      <c r="L161" s="73">
        <v>1088572</v>
      </c>
      <c r="M161" s="47"/>
      <c r="N161" s="44" t="s">
        <v>38</v>
      </c>
      <c r="O161" s="61"/>
      <c r="Q161" s="67"/>
    </row>
    <row r="162" s="2" customFormat="1" ht="26" customHeight="1" spans="1:17">
      <c r="A162" s="45">
        <v>143</v>
      </c>
      <c r="B162" s="45" t="s">
        <v>19</v>
      </c>
      <c r="C162" s="46" t="s">
        <v>20</v>
      </c>
      <c r="D162" s="45">
        <v>14</v>
      </c>
      <c r="E162" s="45" t="s">
        <v>21</v>
      </c>
      <c r="F162" s="45" t="s">
        <v>22</v>
      </c>
      <c r="G162" s="47">
        <v>97.22</v>
      </c>
      <c r="H162" s="48">
        <f t="shared" si="8"/>
        <v>18.64</v>
      </c>
      <c r="I162" s="44">
        <v>78.58</v>
      </c>
      <c r="J162" s="73">
        <f t="shared" si="9"/>
        <v>11167.0232462456</v>
      </c>
      <c r="K162" s="70">
        <f t="shared" si="10"/>
        <v>13815.958259099</v>
      </c>
      <c r="L162" s="73">
        <v>1085658</v>
      </c>
      <c r="M162" s="47"/>
      <c r="N162" s="44" t="s">
        <v>38</v>
      </c>
      <c r="O162" s="61"/>
      <c r="Q162" s="67"/>
    </row>
    <row r="163" s="2" customFormat="1" ht="26" customHeight="1" spans="1:17">
      <c r="A163" s="45">
        <v>144</v>
      </c>
      <c r="B163" s="45" t="s">
        <v>19</v>
      </c>
      <c r="C163" s="46" t="s">
        <v>20</v>
      </c>
      <c r="D163" s="45">
        <v>15</v>
      </c>
      <c r="E163" s="45" t="s">
        <v>21</v>
      </c>
      <c r="F163" s="45" t="s">
        <v>22</v>
      </c>
      <c r="G163" s="47">
        <v>97.22</v>
      </c>
      <c r="H163" s="48">
        <f t="shared" si="8"/>
        <v>18.64</v>
      </c>
      <c r="I163" s="44">
        <v>78.58</v>
      </c>
      <c r="J163" s="73">
        <f t="shared" si="9"/>
        <v>11490.0020571899</v>
      </c>
      <c r="K163" s="70">
        <f t="shared" si="10"/>
        <v>14215.5510307966</v>
      </c>
      <c r="L163" s="73">
        <v>1117058</v>
      </c>
      <c r="M163" s="47"/>
      <c r="N163" s="44" t="s">
        <v>38</v>
      </c>
      <c r="O163" s="61"/>
      <c r="Q163" s="67"/>
    </row>
    <row r="164" s="2" customFormat="1" ht="26" customHeight="1" spans="1:17">
      <c r="A164" s="45">
        <v>145</v>
      </c>
      <c r="B164" s="45" t="s">
        <v>19</v>
      </c>
      <c r="C164" s="46" t="s">
        <v>20</v>
      </c>
      <c r="D164" s="45">
        <v>16</v>
      </c>
      <c r="E164" s="45" t="s">
        <v>21</v>
      </c>
      <c r="F164" s="45" t="s">
        <v>22</v>
      </c>
      <c r="G164" s="47">
        <v>97.22</v>
      </c>
      <c r="H164" s="48">
        <f t="shared" si="8"/>
        <v>18.64</v>
      </c>
      <c r="I164" s="44">
        <v>78.58</v>
      </c>
      <c r="J164" s="73">
        <f t="shared" si="9"/>
        <v>11523.9971199342</v>
      </c>
      <c r="K164" s="70">
        <f t="shared" si="10"/>
        <v>14257.6100789005</v>
      </c>
      <c r="L164" s="73">
        <v>1120363</v>
      </c>
      <c r="M164" s="47"/>
      <c r="N164" s="44" t="s">
        <v>38</v>
      </c>
      <c r="O164" s="61"/>
      <c r="Q164" s="67"/>
    </row>
    <row r="165" s="2" customFormat="1" ht="26" customHeight="1" spans="1:17">
      <c r="A165" s="45">
        <v>146</v>
      </c>
      <c r="B165" s="45" t="s">
        <v>19</v>
      </c>
      <c r="C165" s="46" t="s">
        <v>20</v>
      </c>
      <c r="D165" s="45">
        <v>17</v>
      </c>
      <c r="E165" s="45" t="s">
        <v>21</v>
      </c>
      <c r="F165" s="45" t="s">
        <v>22</v>
      </c>
      <c r="G165" s="47">
        <v>97.22</v>
      </c>
      <c r="H165" s="48">
        <f t="shared" si="8"/>
        <v>18.64</v>
      </c>
      <c r="I165" s="44">
        <v>78.58</v>
      </c>
      <c r="J165" s="73">
        <f t="shared" si="9"/>
        <v>11454.9989714051</v>
      </c>
      <c r="K165" s="70">
        <f t="shared" si="10"/>
        <v>14172.2448460168</v>
      </c>
      <c r="L165" s="73">
        <v>1113655</v>
      </c>
      <c r="M165" s="47"/>
      <c r="N165" s="44" t="s">
        <v>38</v>
      </c>
      <c r="O165" s="61"/>
      <c r="Q165" s="67"/>
    </row>
    <row r="166" s="2" customFormat="1" ht="26" customHeight="1" spans="1:17">
      <c r="A166" s="45">
        <v>147</v>
      </c>
      <c r="B166" s="45" t="s">
        <v>19</v>
      </c>
      <c r="C166" s="46" t="s">
        <v>20</v>
      </c>
      <c r="D166" s="45">
        <v>18</v>
      </c>
      <c r="E166" s="45" t="s">
        <v>21</v>
      </c>
      <c r="F166" s="45" t="s">
        <v>22</v>
      </c>
      <c r="G166" s="47">
        <v>97.22</v>
      </c>
      <c r="H166" s="48">
        <f t="shared" si="8"/>
        <v>18.64</v>
      </c>
      <c r="I166" s="44">
        <v>78.58</v>
      </c>
      <c r="J166" s="73">
        <f t="shared" si="9"/>
        <v>11359.9979428101</v>
      </c>
      <c r="K166" s="70">
        <f t="shared" si="10"/>
        <v>14054.7085772461</v>
      </c>
      <c r="L166" s="73">
        <v>1104419</v>
      </c>
      <c r="M166" s="47"/>
      <c r="N166" s="44" t="s">
        <v>38</v>
      </c>
      <c r="O166" s="61"/>
      <c r="Q166" s="67"/>
    </row>
    <row r="167" s="2" customFormat="1" ht="26" customHeight="1" spans="1:17">
      <c r="A167" s="45">
        <v>148</v>
      </c>
      <c r="B167" s="45" t="s">
        <v>19</v>
      </c>
      <c r="C167" s="46" t="s">
        <v>20</v>
      </c>
      <c r="D167" s="45">
        <v>19</v>
      </c>
      <c r="E167" s="45" t="s">
        <v>21</v>
      </c>
      <c r="F167" s="45" t="s">
        <v>22</v>
      </c>
      <c r="G167" s="47">
        <v>97.22</v>
      </c>
      <c r="H167" s="48">
        <f t="shared" si="8"/>
        <v>18.64</v>
      </c>
      <c r="I167" s="44">
        <v>78.58</v>
      </c>
      <c r="J167" s="73">
        <f t="shared" si="9"/>
        <v>11558.0024686279</v>
      </c>
      <c r="K167" s="70">
        <f t="shared" si="10"/>
        <v>14299.6818528888</v>
      </c>
      <c r="L167" s="73">
        <v>1123669</v>
      </c>
      <c r="M167" s="47"/>
      <c r="N167" s="44" t="s">
        <v>38</v>
      </c>
      <c r="O167" s="61"/>
      <c r="Q167" s="67"/>
    </row>
    <row r="168" s="2" customFormat="1" ht="26" customHeight="1" spans="1:17">
      <c r="A168" s="45">
        <v>149</v>
      </c>
      <c r="B168" s="45" t="s">
        <v>19</v>
      </c>
      <c r="C168" s="46" t="s">
        <v>20</v>
      </c>
      <c r="D168" s="45">
        <v>20</v>
      </c>
      <c r="E168" s="45" t="s">
        <v>21</v>
      </c>
      <c r="F168" s="45" t="s">
        <v>22</v>
      </c>
      <c r="G168" s="47">
        <v>97.22</v>
      </c>
      <c r="H168" s="48">
        <f t="shared" si="8"/>
        <v>18.64</v>
      </c>
      <c r="I168" s="44">
        <v>78.58</v>
      </c>
      <c r="J168" s="73">
        <f t="shared" si="9"/>
        <v>11428.9960913392</v>
      </c>
      <c r="K168" s="70">
        <f t="shared" si="10"/>
        <v>14140.0738101298</v>
      </c>
      <c r="L168" s="73">
        <v>1111127</v>
      </c>
      <c r="M168" s="47"/>
      <c r="N168" s="44" t="s">
        <v>38</v>
      </c>
      <c r="O168" s="61"/>
      <c r="Q168" s="67"/>
    </row>
    <row r="169" s="2" customFormat="1" ht="26" customHeight="1" spans="1:17">
      <c r="A169" s="45">
        <v>150</v>
      </c>
      <c r="B169" s="45" t="s">
        <v>19</v>
      </c>
      <c r="C169" s="46" t="s">
        <v>20</v>
      </c>
      <c r="D169" s="45">
        <v>21</v>
      </c>
      <c r="E169" s="45" t="s">
        <v>21</v>
      </c>
      <c r="F169" s="45" t="s">
        <v>22</v>
      </c>
      <c r="G169" s="47">
        <v>97.22</v>
      </c>
      <c r="H169" s="48">
        <f t="shared" si="8"/>
        <v>18.64</v>
      </c>
      <c r="I169" s="44">
        <v>78.58</v>
      </c>
      <c r="J169" s="73">
        <f t="shared" si="9"/>
        <v>11550.9977370911</v>
      </c>
      <c r="K169" s="70">
        <f t="shared" si="10"/>
        <v>14291.015525579</v>
      </c>
      <c r="L169" s="73">
        <v>1122988</v>
      </c>
      <c r="M169" s="47"/>
      <c r="N169" s="44" t="s">
        <v>38</v>
      </c>
      <c r="O169" s="61"/>
      <c r="Q169" s="67"/>
    </row>
    <row r="170" s="2" customFormat="1" ht="26" customHeight="1" spans="1:17">
      <c r="A170" s="45">
        <v>151</v>
      </c>
      <c r="B170" s="45" t="s">
        <v>19</v>
      </c>
      <c r="C170" s="46" t="s">
        <v>20</v>
      </c>
      <c r="D170" s="45">
        <v>22</v>
      </c>
      <c r="E170" s="45" t="s">
        <v>21</v>
      </c>
      <c r="F170" s="45" t="s">
        <v>22</v>
      </c>
      <c r="G170" s="47">
        <v>97.22</v>
      </c>
      <c r="H170" s="48">
        <f t="shared" si="8"/>
        <v>18.64</v>
      </c>
      <c r="I170" s="44">
        <v>78.58</v>
      </c>
      <c r="J170" s="73">
        <f t="shared" si="9"/>
        <v>11504.6286772269</v>
      </c>
      <c r="K170" s="70">
        <f t="shared" si="10"/>
        <v>14233.6472384831</v>
      </c>
      <c r="L170" s="73">
        <v>1118480</v>
      </c>
      <c r="M170" s="47"/>
      <c r="N170" s="44" t="s">
        <v>38</v>
      </c>
      <c r="O170" s="61"/>
      <c r="Q170" s="67"/>
    </row>
    <row r="171" s="2" customFormat="1" ht="26" customHeight="1" spans="1:17">
      <c r="A171" s="45">
        <v>152</v>
      </c>
      <c r="B171" s="45" t="s">
        <v>19</v>
      </c>
      <c r="C171" s="46" t="s">
        <v>20</v>
      </c>
      <c r="D171" s="45">
        <v>23</v>
      </c>
      <c r="E171" s="45" t="s">
        <v>21</v>
      </c>
      <c r="F171" s="45" t="s">
        <v>22</v>
      </c>
      <c r="G171" s="47">
        <v>97.22</v>
      </c>
      <c r="H171" s="48">
        <f t="shared" si="8"/>
        <v>18.64</v>
      </c>
      <c r="I171" s="44">
        <v>78.58</v>
      </c>
      <c r="J171" s="73">
        <f t="shared" si="9"/>
        <v>11228.9960913392</v>
      </c>
      <c r="K171" s="70">
        <f t="shared" si="10"/>
        <v>13892.631712904</v>
      </c>
      <c r="L171" s="73">
        <v>1091683</v>
      </c>
      <c r="M171" s="47"/>
      <c r="N171" s="44" t="s">
        <v>38</v>
      </c>
      <c r="O171" s="61"/>
      <c r="Q171" s="67"/>
    </row>
    <row r="172" s="2" customFormat="1" ht="26" customHeight="1" spans="1:17">
      <c r="A172" s="45">
        <v>153</v>
      </c>
      <c r="B172" s="45" t="s">
        <v>19</v>
      </c>
      <c r="C172" s="46" t="s">
        <v>20</v>
      </c>
      <c r="D172" s="45">
        <v>24</v>
      </c>
      <c r="E172" s="45" t="s">
        <v>21</v>
      </c>
      <c r="F172" s="45" t="s">
        <v>22</v>
      </c>
      <c r="G172" s="47">
        <v>97.22</v>
      </c>
      <c r="H172" s="48">
        <f t="shared" si="8"/>
        <v>18.64</v>
      </c>
      <c r="I172" s="44">
        <v>78.58</v>
      </c>
      <c r="J172" s="73">
        <f t="shared" si="9"/>
        <v>11154.0012343139</v>
      </c>
      <c r="K172" s="70">
        <f t="shared" si="10"/>
        <v>13799.8472893866</v>
      </c>
      <c r="L172" s="73">
        <v>1084392</v>
      </c>
      <c r="M172" s="47"/>
      <c r="N172" s="44" t="s">
        <v>38</v>
      </c>
      <c r="O172" s="61"/>
      <c r="Q172" s="67"/>
    </row>
    <row r="173" s="2" customFormat="1" ht="26" customHeight="1" spans="1:17">
      <c r="A173" s="45">
        <v>154</v>
      </c>
      <c r="B173" s="45" t="s">
        <v>19</v>
      </c>
      <c r="C173" s="46" t="s">
        <v>20</v>
      </c>
      <c r="D173" s="45">
        <v>25</v>
      </c>
      <c r="E173" s="45" t="s">
        <v>21</v>
      </c>
      <c r="F173" s="45" t="s">
        <v>22</v>
      </c>
      <c r="G173" s="47">
        <v>97.22</v>
      </c>
      <c r="H173" s="48">
        <f t="shared" si="8"/>
        <v>18.64</v>
      </c>
      <c r="I173" s="44">
        <v>78.58</v>
      </c>
      <c r="J173" s="73">
        <f t="shared" si="9"/>
        <v>11339.0043200987</v>
      </c>
      <c r="K173" s="70">
        <f t="shared" si="10"/>
        <v>14028.7350470858</v>
      </c>
      <c r="L173" s="73">
        <v>1102378</v>
      </c>
      <c r="M173" s="47"/>
      <c r="N173" s="44" t="s">
        <v>38</v>
      </c>
      <c r="O173" s="61"/>
      <c r="Q173" s="67"/>
    </row>
    <row r="174" s="2" customFormat="1" ht="26" customHeight="1" spans="1:17">
      <c r="A174" s="45">
        <v>155</v>
      </c>
      <c r="B174" s="45" t="s">
        <v>19</v>
      </c>
      <c r="C174" s="46" t="s">
        <v>20</v>
      </c>
      <c r="D174" s="45">
        <v>26</v>
      </c>
      <c r="E174" s="45" t="s">
        <v>21</v>
      </c>
      <c r="F174" s="45" t="s">
        <v>22</v>
      </c>
      <c r="G174" s="47">
        <v>97.22</v>
      </c>
      <c r="H174" s="48">
        <f t="shared" si="8"/>
        <v>18.64</v>
      </c>
      <c r="I174" s="44">
        <v>78.58</v>
      </c>
      <c r="J174" s="73">
        <f t="shared" si="9"/>
        <v>11283.9950627443</v>
      </c>
      <c r="K174" s="70">
        <f t="shared" si="10"/>
        <v>13960.6770170527</v>
      </c>
      <c r="L174" s="73">
        <v>1097030</v>
      </c>
      <c r="M174" s="47"/>
      <c r="N174" s="44" t="s">
        <v>38</v>
      </c>
      <c r="O174" s="61"/>
      <c r="Q174" s="67"/>
    </row>
    <row r="175" s="2" customFormat="1" ht="26" customHeight="1" spans="1:17">
      <c r="A175" s="45">
        <v>156</v>
      </c>
      <c r="B175" s="45" t="s">
        <v>19</v>
      </c>
      <c r="C175" s="46" t="s">
        <v>20</v>
      </c>
      <c r="D175" s="45">
        <v>27</v>
      </c>
      <c r="E175" s="45" t="s">
        <v>21</v>
      </c>
      <c r="F175" s="45" t="s">
        <v>22</v>
      </c>
      <c r="G175" s="47">
        <v>97.22</v>
      </c>
      <c r="H175" s="48">
        <f t="shared" si="8"/>
        <v>18.64</v>
      </c>
      <c r="I175" s="44">
        <v>78.58</v>
      </c>
      <c r="J175" s="73">
        <f t="shared" si="9"/>
        <v>11244.0032915038</v>
      </c>
      <c r="K175" s="70">
        <f t="shared" si="10"/>
        <v>13911.1987783151</v>
      </c>
      <c r="L175" s="73">
        <v>1093142</v>
      </c>
      <c r="M175" s="47"/>
      <c r="N175" s="44" t="s">
        <v>38</v>
      </c>
      <c r="O175" s="61"/>
      <c r="Q175" s="67"/>
    </row>
    <row r="176" s="2" customFormat="1" ht="26" customHeight="1" spans="1:17">
      <c r="A176" s="45">
        <v>157</v>
      </c>
      <c r="B176" s="45" t="s">
        <v>19</v>
      </c>
      <c r="C176" s="46" t="s">
        <v>20</v>
      </c>
      <c r="D176" s="45">
        <v>29</v>
      </c>
      <c r="E176" s="45" t="s">
        <v>21</v>
      </c>
      <c r="F176" s="45" t="s">
        <v>22</v>
      </c>
      <c r="G176" s="47">
        <v>97.22</v>
      </c>
      <c r="H176" s="48">
        <f t="shared" si="8"/>
        <v>18.64</v>
      </c>
      <c r="I176" s="44">
        <v>78.58</v>
      </c>
      <c r="J176" s="73">
        <f t="shared" si="9"/>
        <v>11037.9962970582</v>
      </c>
      <c r="K176" s="70">
        <f t="shared" si="10"/>
        <v>13656.3247645711</v>
      </c>
      <c r="L176" s="73">
        <v>1073114</v>
      </c>
      <c r="M176" s="47"/>
      <c r="N176" s="44" t="s">
        <v>38</v>
      </c>
      <c r="O176" s="61"/>
      <c r="Q176" s="67"/>
    </row>
    <row r="177" s="2" customFormat="1" ht="26" customHeight="1" spans="1:17">
      <c r="A177" s="45">
        <v>158</v>
      </c>
      <c r="B177" s="45" t="s">
        <v>19</v>
      </c>
      <c r="C177" s="46" t="s">
        <v>20</v>
      </c>
      <c r="D177" s="45">
        <v>30</v>
      </c>
      <c r="E177" s="45" t="s">
        <v>21</v>
      </c>
      <c r="F177" s="45" t="s">
        <v>22</v>
      </c>
      <c r="G177" s="47">
        <v>97.22</v>
      </c>
      <c r="H177" s="48">
        <f t="shared" si="8"/>
        <v>18.64</v>
      </c>
      <c r="I177" s="44">
        <v>78.58</v>
      </c>
      <c r="J177" s="73">
        <f t="shared" si="9"/>
        <v>10800</v>
      </c>
      <c r="K177" s="70">
        <f t="shared" si="10"/>
        <v>13361.8732501909</v>
      </c>
      <c r="L177" s="73">
        <v>1049976</v>
      </c>
      <c r="M177" s="47"/>
      <c r="N177" s="44" t="s">
        <v>38</v>
      </c>
      <c r="O177" s="61"/>
      <c r="Q177" s="67"/>
    </row>
    <row r="178" s="2" customFormat="1" ht="26" customHeight="1" spans="1:17">
      <c r="A178" s="45">
        <v>159</v>
      </c>
      <c r="B178" s="45" t="s">
        <v>19</v>
      </c>
      <c r="C178" s="46" t="s">
        <v>20</v>
      </c>
      <c r="D178" s="45">
        <v>31</v>
      </c>
      <c r="E178" s="45" t="s">
        <v>21</v>
      </c>
      <c r="F178" s="45" t="s">
        <v>22</v>
      </c>
      <c r="G178" s="47">
        <v>97.22</v>
      </c>
      <c r="H178" s="48">
        <f t="shared" si="8"/>
        <v>18.64</v>
      </c>
      <c r="I178" s="44">
        <v>78.58</v>
      </c>
      <c r="J178" s="73">
        <f t="shared" si="9"/>
        <v>11012.9911540835</v>
      </c>
      <c r="K178" s="70">
        <f t="shared" si="10"/>
        <v>13625.3881394757</v>
      </c>
      <c r="L178" s="73">
        <v>1070683</v>
      </c>
      <c r="M178" s="47"/>
      <c r="N178" s="44" t="s">
        <v>38</v>
      </c>
      <c r="O178" s="61"/>
      <c r="Q178" s="67"/>
    </row>
    <row r="179" s="2" customFormat="1" ht="26" customHeight="1" spans="1:17">
      <c r="A179" s="45">
        <v>160</v>
      </c>
      <c r="B179" s="45" t="s">
        <v>19</v>
      </c>
      <c r="C179" s="46" t="s">
        <v>20</v>
      </c>
      <c r="D179" s="45">
        <v>32</v>
      </c>
      <c r="E179" s="45" t="s">
        <v>21</v>
      </c>
      <c r="F179" s="45" t="s">
        <v>22</v>
      </c>
      <c r="G179" s="47">
        <v>97.22</v>
      </c>
      <c r="H179" s="48">
        <f t="shared" si="8"/>
        <v>18.64</v>
      </c>
      <c r="I179" s="44">
        <v>78.58</v>
      </c>
      <c r="J179" s="73">
        <f t="shared" si="9"/>
        <v>10989.0043200987</v>
      </c>
      <c r="K179" s="70">
        <f t="shared" si="10"/>
        <v>13595.7113769407</v>
      </c>
      <c r="L179" s="73">
        <v>1068351</v>
      </c>
      <c r="M179" s="47"/>
      <c r="N179" s="44" t="s">
        <v>38</v>
      </c>
      <c r="O179" s="61"/>
      <c r="Q179" s="67"/>
    </row>
    <row r="180" s="5" customFormat="1" ht="29" customHeight="1" spans="1:17">
      <c r="A180" s="97" t="s">
        <v>25</v>
      </c>
      <c r="B180" s="97"/>
      <c r="C180" s="97"/>
      <c r="D180" s="98"/>
      <c r="E180" s="97"/>
      <c r="F180" s="97"/>
      <c r="G180" s="99">
        <f>SUM(G20:G179)</f>
        <v>15775.91</v>
      </c>
      <c r="H180" s="100">
        <f>SUM(H20:H179)</f>
        <v>3024.59999999999</v>
      </c>
      <c r="I180" s="104">
        <f>SUM(I20:I179)</f>
        <v>12751.31</v>
      </c>
      <c r="J180" s="105">
        <f t="shared" si="9"/>
        <v>11132.210883556</v>
      </c>
      <c r="K180" s="105">
        <f t="shared" si="10"/>
        <v>13772.7619358325</v>
      </c>
      <c r="L180" s="105">
        <f>SUM(L20:L179)</f>
        <v>175620757</v>
      </c>
      <c r="M180" s="99"/>
      <c r="N180" s="104"/>
      <c r="O180" s="106"/>
      <c r="Q180" s="69"/>
    </row>
    <row r="181" s="7" customFormat="1" ht="55" customHeight="1" spans="1:17">
      <c r="A181" s="101" t="s">
        <v>43</v>
      </c>
      <c r="B181" s="102"/>
      <c r="C181" s="102"/>
      <c r="D181" s="102"/>
      <c r="E181" s="102"/>
      <c r="F181" s="102"/>
      <c r="G181" s="102"/>
      <c r="H181" s="102"/>
      <c r="I181" s="102"/>
      <c r="J181" s="102"/>
      <c r="K181" s="102"/>
      <c r="L181" s="102"/>
      <c r="M181" s="102"/>
      <c r="N181" s="102"/>
      <c r="O181" s="107"/>
      <c r="Q181" s="110"/>
    </row>
    <row r="182" s="2" customFormat="1" ht="24.95" customHeight="1" spans="1:17">
      <c r="A182" s="103" t="s">
        <v>44</v>
      </c>
      <c r="B182" s="103"/>
      <c r="C182" s="103"/>
      <c r="D182" s="103"/>
      <c r="E182" s="103"/>
      <c r="F182" s="103"/>
      <c r="G182" s="103"/>
      <c r="H182" s="103"/>
      <c r="I182" s="103"/>
      <c r="J182" s="103"/>
      <c r="K182" s="103"/>
      <c r="L182" s="103"/>
      <c r="M182" s="103"/>
      <c r="N182" s="103"/>
      <c r="Q182" s="67"/>
    </row>
    <row r="183" spans="15:15">
      <c r="O183" s="108"/>
    </row>
    <row r="184" spans="15:15">
      <c r="O184" s="108"/>
    </row>
    <row r="185" spans="15:15">
      <c r="O185" s="108"/>
    </row>
    <row r="186" spans="15:15">
      <c r="O186" s="109"/>
    </row>
    <row r="187" spans="15:15">
      <c r="O187" s="109"/>
    </row>
    <row r="188" spans="15:15">
      <c r="O188" s="109"/>
    </row>
    <row r="189" spans="15:15">
      <c r="O189" s="109"/>
    </row>
    <row r="190" spans="15:15">
      <c r="O190" s="109"/>
    </row>
    <row r="191" spans="15:15">
      <c r="O191" s="109"/>
    </row>
    <row r="192" spans="15:15">
      <c r="O192" s="109"/>
    </row>
    <row r="193" spans="15:15">
      <c r="O193" s="109"/>
    </row>
    <row r="194" spans="15:15">
      <c r="O194" s="109"/>
    </row>
    <row r="195" spans="15:15">
      <c r="O195" s="109"/>
    </row>
    <row r="196" spans="15:15">
      <c r="O196" s="109"/>
    </row>
    <row r="197" spans="15:15">
      <c r="O197" s="109"/>
    </row>
    <row r="198" spans="15:15">
      <c r="O198" s="109"/>
    </row>
    <row r="199" spans="15:15">
      <c r="O199" s="109"/>
    </row>
    <row r="200" spans="15:15">
      <c r="O200" s="109"/>
    </row>
    <row r="201" spans="15:15">
      <c r="O201" s="109"/>
    </row>
    <row r="202" spans="15:15">
      <c r="O202" s="109"/>
    </row>
    <row r="203" spans="15:15">
      <c r="O203" s="109"/>
    </row>
    <row r="204" spans="15:15">
      <c r="O204" s="109"/>
    </row>
    <row r="205" spans="15:15">
      <c r="O205" s="109"/>
    </row>
    <row r="206" spans="15:15">
      <c r="O206" s="109"/>
    </row>
    <row r="207" spans="15:15">
      <c r="O207" s="109"/>
    </row>
  </sheetData>
  <autoFilter xmlns:etc="http://www.wps.cn/officeDocument/2017/etCustomData" ref="A18:O182" etc:filterBottomFollowUsedRange="0">
    <extLst/>
  </autoFilter>
  <mergeCells count="51">
    <mergeCell ref="A1:B1"/>
    <mergeCell ref="A2:O2"/>
    <mergeCell ref="A3:H3"/>
    <mergeCell ref="I3:O3"/>
    <mergeCell ref="A7:F7"/>
    <mergeCell ref="A8:O8"/>
    <mergeCell ref="A9:O9"/>
    <mergeCell ref="A10:E10"/>
    <mergeCell ref="K10:L10"/>
    <mergeCell ref="A11:E11"/>
    <mergeCell ref="K11:L11"/>
    <mergeCell ref="A12:E12"/>
    <mergeCell ref="A14:B14"/>
    <mergeCell ref="A15:N15"/>
    <mergeCell ref="A16:K16"/>
    <mergeCell ref="A17:F17"/>
    <mergeCell ref="G17:O17"/>
    <mergeCell ref="A180:F180"/>
    <mergeCell ref="A181:O181"/>
    <mergeCell ref="A182:N182"/>
    <mergeCell ref="A4:A5"/>
    <mergeCell ref="A18:A19"/>
    <mergeCell ref="B4:B5"/>
    <mergeCell ref="B18:B19"/>
    <mergeCell ref="C4:C5"/>
    <mergeCell ref="C18:C19"/>
    <mergeCell ref="D4:D5"/>
    <mergeCell ref="D18:D19"/>
    <mergeCell ref="E4:E5"/>
    <mergeCell ref="E18:E19"/>
    <mergeCell ref="F4:F5"/>
    <mergeCell ref="F18:F19"/>
    <mergeCell ref="G4:G5"/>
    <mergeCell ref="G18:G19"/>
    <mergeCell ref="H4:H5"/>
    <mergeCell ref="H18:H19"/>
    <mergeCell ref="I4:I5"/>
    <mergeCell ref="I18:I19"/>
    <mergeCell ref="J4:J5"/>
    <mergeCell ref="J18:J19"/>
    <mergeCell ref="K4:K5"/>
    <mergeCell ref="K18:K19"/>
    <mergeCell ref="L4:L5"/>
    <mergeCell ref="L18:L19"/>
    <mergeCell ref="M4:M5"/>
    <mergeCell ref="M18:M19"/>
    <mergeCell ref="N4:N5"/>
    <mergeCell ref="N18:N19"/>
    <mergeCell ref="O4:O5"/>
    <mergeCell ref="O18:O19"/>
    <mergeCell ref="O20:O180"/>
  </mergeCells>
  <printOptions horizontalCentered="1"/>
  <pageMargins left="0" right="0" top="0.393055555555556" bottom="0" header="0" footer="0"/>
  <pageSetup paperSize="9" scale="71"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58#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覃思颖</cp:lastModifiedBy>
  <dcterms:created xsi:type="dcterms:W3CDTF">2020-08-20T03:35:00Z</dcterms:created>
  <dcterms:modified xsi:type="dcterms:W3CDTF">2025-08-01T07:22:09Z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5C4F850C383E4FEFAAD10B472B3FA940</vt:lpwstr>
  </property>
</Properties>
</file>