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  <sheet name="Sheet1" sheetId="3" r:id="rId2"/>
  </sheets>
  <definedNames>
    <definedName name="_xlnm._FilterDatabase" localSheetId="1" hidden="1">Sheet1!$A$1:$A$7</definedName>
    <definedName name="_xlnm.Print_Area" localSheetId="0">附件3!$A$1:$O$41</definedName>
  </definedNames>
  <calcPr calcId="125725"/>
</workbook>
</file>

<file path=xl/calcChain.xml><?xml version="1.0" encoding="utf-8"?>
<calcChain xmlns="http://schemas.openxmlformats.org/spreadsheetml/2006/main"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6"/>
  <c r="I36"/>
  <c r="G36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7"/>
  <c r="H16"/>
  <c r="H15"/>
  <c r="H12"/>
  <c r="H13"/>
  <c r="H14"/>
  <c r="H11"/>
  <c r="H7"/>
  <c r="H8"/>
  <c r="H9"/>
  <c r="H10"/>
  <c r="H6"/>
  <c r="H36" l="1"/>
  <c r="K31"/>
  <c r="K23"/>
  <c r="K11"/>
  <c r="K18"/>
  <c r="K26"/>
  <c r="K33"/>
  <c r="K10"/>
  <c r="K15"/>
  <c r="K29"/>
  <c r="K21"/>
  <c r="K13"/>
  <c r="K20"/>
  <c r="K28"/>
  <c r="K35"/>
  <c r="K8"/>
  <c r="K34"/>
  <c r="K27"/>
  <c r="K19"/>
  <c r="K7"/>
  <c r="K22"/>
  <c r="K30"/>
  <c r="K14"/>
  <c r="K16"/>
  <c r="K32"/>
  <c r="K25"/>
  <c r="K17"/>
  <c r="K9"/>
  <c r="K24"/>
  <c r="K12"/>
  <c r="K6"/>
  <c r="L36"/>
  <c r="K36" s="1"/>
  <c r="J36" l="1"/>
</calcChain>
</file>

<file path=xl/sharedStrings.xml><?xml version="1.0" encoding="utf-8"?>
<sst xmlns="http://schemas.openxmlformats.org/spreadsheetml/2006/main" count="182" uniqueCount="63">
  <si>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</si>
  <si>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</si>
  <si>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</si>
  <si>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</si>
  <si>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</si>
  <si>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</si>
  <si>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</si>
  <si>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</si>
  <si>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</si>
  <si>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</si>
  <si>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</si>
  <si>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</si>
  <si>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</si>
  <si>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</si>
  <si>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</si>
  <si>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</si>
  <si>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</si>
  <si>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</si>
  <si>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</si>
  <si>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</si>
  <si>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</si>
  <si>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</si>
  <si>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</si>
  <si>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</si>
  <si>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</si>
  <si>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城市花园20号楼</t>
  </si>
  <si>
    <t>20号楼</t>
  </si>
  <si>
    <t>企业物价员：罗欣如</t>
    <phoneticPr fontId="8" type="noConversion"/>
  </si>
  <si>
    <t>清远市清城区连江路55号城市花园20号楼2层05号</t>
  </si>
  <si>
    <t>清远市清城区连江路55号城市花园20号楼3层05号</t>
  </si>
  <si>
    <t>清远市清城区连江路55号城市花园20号楼4层05号</t>
  </si>
  <si>
    <t>清远市清城区连江路55号城市花园20号楼5层05号</t>
  </si>
  <si>
    <t>清远市清城区连江路55号城市花园20号楼6层05号</t>
  </si>
  <si>
    <t>清远市清城区连江路55号城市花园20号楼7层05号</t>
  </si>
  <si>
    <t>清远市清城区连江路55号城市花园20号楼8层05号</t>
  </si>
  <si>
    <t>清远市清城区连江路55号城市花园20号楼9层05号</t>
  </si>
  <si>
    <t>清远市清城区连江路55号城市花园20号楼10层05号</t>
  </si>
  <si>
    <t>清远市清城区连江路55号城市花园20号楼11层05号</t>
  </si>
  <si>
    <t>清远市清城区连江路55号城市花园20号楼12层05号</t>
  </si>
  <si>
    <t>清远市清城区连江路55号城市花园20号楼13层05号</t>
  </si>
  <si>
    <t>清远市清城区连江路55号城市花园20号楼14层05号</t>
  </si>
  <si>
    <t>清远市清城区连江路55号城市花园20号楼15层05号</t>
  </si>
  <si>
    <t>清远市清城区连江路55号城市花园20号楼16层05号</t>
  </si>
  <si>
    <t>清远市清城区连江路55号城市花园20号楼17层05号</t>
  </si>
  <si>
    <t>清远市清城区连江路55号城市花园20号楼18层05号</t>
  </si>
  <si>
    <t>清远市清城区连江路55号城市花园20号楼19层05号</t>
  </si>
  <si>
    <t>清远市清城区连江路55号城市花园20号楼20层05号</t>
  </si>
  <si>
    <t>清远市清城区连江路55号城市花园20号楼21层05号</t>
  </si>
  <si>
    <t>清远市清城区连江路55号城市花园20号楼22层05号</t>
  </si>
  <si>
    <t>清远市清城区连江路55号城市花园20号楼23层05号</t>
  </si>
  <si>
    <t>清远市清城区连江路55号城市花园20号楼24层05号</t>
  </si>
  <si>
    <t>清远市清城区连江路55号城市花园20号楼25层05号</t>
  </si>
  <si>
    <t>清远市清城区连江路55号城市花园20号楼26层05号</t>
  </si>
  <si>
    <t>清远市清城区连江路55号城市花园20号楼27层05号</t>
  </si>
  <si>
    <t>清远市清城区连江路55号城市花园20号楼28层05号</t>
  </si>
  <si>
    <t>清远市清城区连江路55号城市花园20号楼29层05号</t>
  </si>
  <si>
    <t>清远市清城区连江路55号城市花园20号楼30层05号</t>
  </si>
  <si>
    <t>清远市清城区连江路55号城市花园20号楼31层05号</t>
  </si>
  <si>
    <t>清远市清城区连江路55号城市花园20号楼32层05号</t>
  </si>
  <si>
    <t>待售</t>
    <phoneticPr fontId="8" type="noConversion"/>
  </si>
  <si>
    <t>企业投诉电话：</t>
    <phoneticPr fontId="8" type="noConversion"/>
  </si>
  <si>
    <t>价格举报投诉电话：12345</t>
    <phoneticPr fontId="8" type="noConversion"/>
  </si>
  <si>
    <t xml:space="preserve">   本栋销售住宅共30套，销售住宅总建筑面积：2927.04㎡，套内面积：2380.51㎡，分摊面积：546.53㎡，销售均价：6399元/㎡（建筑面积）、
7868元/㎡（套内建筑面积）。</t>
    <phoneticPr fontId="8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</si>
</sst>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#,##0_ "/>
  </numFmts>
  <fonts count="17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0" fontId="10" fillId="0" borderId="0" applyFill="0">
      <alignment vertical="center"/>
    </xf>
    <xf numFmtId="0" fontId="10" fillId="0" borderId="0" applyFill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Fill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/>
  </cellStyleXfs>
  <cellXfs count="53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79" fontId="11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4" fillId="3" borderId="4" xfId="7" applyFont="1" applyFill="1" applyBorder="1" applyAlignment="1">
      <alignment horizontal="center" vertical="center"/>
    </xf>
    <xf numFmtId="0" fontId="14" fillId="3" borderId="1" xfId="7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/>
    </xf>
    <xf numFmtId="0" fontId="14" fillId="3" borderId="3" xfId="7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8" fontId="11" fillId="0" borderId="5" xfId="25" applyNumberFormat="1" applyFont="1" applyBorder="1" applyAlignment="1">
      <alignment horizontal="center" vertical="center"/>
    </xf>
    <xf numFmtId="0" fontId="11" fillId="0" borderId="5" xfId="25" applyFont="1" applyBorder="1" applyAlignment="1">
      <alignment horizontal="center" vertical="center"/>
    </xf>
    <xf numFmtId="176" fontId="11" fillId="0" borderId="5" xfId="25" applyNumberFormat="1" applyFont="1" applyBorder="1" applyAlignment="1">
      <alignment horizontal="center" vertical="center"/>
    </xf>
    <xf numFmtId="0" fontId="16" fillId="0" borderId="5" xfId="25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6">
    <cellStyle name="常规" xfId="0" builtinId="0"/>
    <cellStyle name="常规 2" xfId="1"/>
    <cellStyle name="常规 2 2" xfId="13"/>
    <cellStyle name="常规 2 3" xfId="12"/>
    <cellStyle name="常规 3" xfId="2"/>
    <cellStyle name="常规 3 2" xfId="10"/>
    <cellStyle name="常规 3 3" xfId="8"/>
    <cellStyle name="常规 4" xfId="14"/>
    <cellStyle name="常规 5" xfId="7"/>
    <cellStyle name="常规 6" xfId="24"/>
    <cellStyle name="常规 7" xfId="25"/>
    <cellStyle name="千位分隔 2" xfId="3"/>
    <cellStyle name="千位分隔 2 2" xfId="16"/>
    <cellStyle name="千位分隔 2 3" xfId="15"/>
    <cellStyle name="千位分隔 3" xfId="4"/>
    <cellStyle name="千位分隔 3 2" xfId="11"/>
    <cellStyle name="千位分隔 3 3" xfId="17"/>
    <cellStyle name="千位分隔 4" xfId="5"/>
    <cellStyle name="千位分隔 4 2" xfId="19"/>
    <cellStyle name="千位分隔 4 3" xfId="18"/>
    <cellStyle name="千位分隔 5" xfId="20"/>
    <cellStyle name="千位分隔[0] 2" xfId="6"/>
    <cellStyle name="千位分隔[0] 2 2" xfId="22"/>
    <cellStyle name="千位分隔[0] 2 3" xfId="21"/>
    <cellStyle name="千位分隔[0] 3" xfId="9"/>
    <cellStyle name="千位分隔[0] 4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28" workbookViewId="0">
      <pane activePane="bottomRight" state="frozen"/>
      <selection activeCell="A37" sqref="A37:O37"/>
    </sheetView>
  </sheetViews>
  <sheetFormatPr defaultColWidth="9" defaultRowHeight="15.6"/>
  <cols>
    <col min="1" max="1" width="3.8984375" style="1" customWidth="1"/>
    <col min="2" max="2" width="7.8984375" style="1" customWidth="1"/>
    <col min="3" max="3" width="8.5" style="1" bestFit="1" customWidth="1"/>
    <col min="4" max="4" width="6" style="1" customWidth="1"/>
    <col min="5" max="5" width="14.19921875" style="1" customWidth="1"/>
    <col min="6" max="6" width="6.09765625" style="1" customWidth="1"/>
    <col min="7" max="7" width="10.3984375" style="1" bestFit="1" customWidth="1"/>
    <col min="8" max="8" width="9.5" style="1" bestFit="1" customWidth="1"/>
    <col min="9" max="9" width="11" style="1" bestFit="1" customWidth="1"/>
    <col min="10" max="10" width="10.59765625" style="15" customWidth="1"/>
    <col min="11" max="11" width="11.59765625" style="15" customWidth="1"/>
    <col min="12" max="12" width="12.3984375" style="16" bestFit="1" customWidth="1"/>
    <col min="13" max="13" width="7.19921875" style="1" customWidth="1"/>
    <col min="14" max="14" width="6.8984375" style="1" customWidth="1"/>
    <col min="15" max="15" width="8" style="1" customWidth="1"/>
    <col min="16" max="16384" width="9" style="1"/>
  </cols>
  <sheetData>
    <row r="1" spans="1:15" ht="41.1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5"/>
      <c r="K1" s="45"/>
      <c r="L1" s="45"/>
      <c r="M1" s="44"/>
      <c r="N1" s="44"/>
      <c r="O1" s="44"/>
    </row>
    <row r="2" spans="1:15" ht="26.1" customHeight="1">
      <c r="A2" s="46" t="s">
        <v>1</v>
      </c>
      <c r="B2" s="46"/>
      <c r="C2" s="46"/>
      <c r="D2" s="46"/>
      <c r="E2" s="46"/>
      <c r="F2" s="2" t="s">
        <v>2</v>
      </c>
      <c r="G2" s="2"/>
      <c r="H2" s="2"/>
      <c r="I2" s="47" t="s">
        <v>3</v>
      </c>
      <c r="J2" s="48"/>
      <c r="K2" s="49" t="s">
        <v>25</v>
      </c>
      <c r="L2" s="49"/>
      <c r="M2" s="50"/>
      <c r="N2" s="50"/>
      <c r="O2" s="50"/>
    </row>
    <row r="3" spans="1:15" ht="26.1" customHeight="1">
      <c r="A3" s="46" t="s">
        <v>4</v>
      </c>
      <c r="B3" s="46"/>
      <c r="C3" s="46"/>
      <c r="D3" s="46"/>
      <c r="E3" s="46"/>
      <c r="F3" s="51"/>
      <c r="G3" s="51"/>
      <c r="H3" s="51"/>
      <c r="I3" s="51"/>
      <c r="J3" s="52"/>
      <c r="K3" s="52"/>
      <c r="L3" s="52"/>
      <c r="M3" s="51"/>
      <c r="N3" s="51"/>
      <c r="O3" s="51"/>
    </row>
    <row r="4" spans="1:15" ht="30" customHeight="1">
      <c r="A4" s="31" t="s">
        <v>5</v>
      </c>
      <c r="B4" s="32" t="s">
        <v>6</v>
      </c>
      <c r="C4" s="32" t="s">
        <v>7</v>
      </c>
      <c r="D4" s="32" t="s">
        <v>8</v>
      </c>
      <c r="E4" s="32" t="s">
        <v>9</v>
      </c>
      <c r="F4" s="32" t="s">
        <v>10</v>
      </c>
      <c r="G4" s="32" t="s">
        <v>11</v>
      </c>
      <c r="H4" s="32" t="s">
        <v>12</v>
      </c>
      <c r="I4" s="32" t="s">
        <v>13</v>
      </c>
      <c r="J4" s="33" t="s">
        <v>14</v>
      </c>
      <c r="K4" s="33" t="s">
        <v>15</v>
      </c>
      <c r="L4" s="43" t="s">
        <v>16</v>
      </c>
      <c r="M4" s="32" t="s">
        <v>17</v>
      </c>
      <c r="N4" s="32" t="s">
        <v>18</v>
      </c>
      <c r="O4" s="31" t="s">
        <v>19</v>
      </c>
    </row>
    <row r="5" spans="1:15">
      <c r="A5" s="31"/>
      <c r="B5" s="32"/>
      <c r="C5" s="32"/>
      <c r="D5" s="32"/>
      <c r="E5" s="32"/>
      <c r="F5" s="32"/>
      <c r="G5" s="32"/>
      <c r="H5" s="32"/>
      <c r="I5" s="32"/>
      <c r="J5" s="33"/>
      <c r="K5" s="33"/>
      <c r="L5" s="43"/>
      <c r="M5" s="32"/>
      <c r="N5" s="32"/>
      <c r="O5" s="31"/>
    </row>
    <row r="6" spans="1:15" s="6" customFormat="1" ht="17.399999999999999" customHeight="1">
      <c r="A6" s="19">
        <v>1</v>
      </c>
      <c r="B6" s="20" t="s">
        <v>26</v>
      </c>
      <c r="C6" s="23">
        <v>3201</v>
      </c>
      <c r="D6" s="20">
        <v>32</v>
      </c>
      <c r="E6" s="24" t="s">
        <v>20</v>
      </c>
      <c r="F6" s="20">
        <v>3</v>
      </c>
      <c r="G6" s="20">
        <v>97.4</v>
      </c>
      <c r="H6" s="20">
        <f>G6-I6</f>
        <v>18.190000000000012</v>
      </c>
      <c r="I6" s="20">
        <v>79.209999999999994</v>
      </c>
      <c r="J6" s="26">
        <v>6254.6685423558738</v>
      </c>
      <c r="K6" s="28">
        <f>L6/I6</f>
        <v>7691.0076508706252</v>
      </c>
      <c r="L6" s="26">
        <f>J6*G6</f>
        <v>609204.71602546214</v>
      </c>
      <c r="M6" s="3"/>
      <c r="N6" s="30" t="s">
        <v>59</v>
      </c>
      <c r="O6" s="3"/>
    </row>
    <row r="7" spans="1:15" s="6" customFormat="1" ht="17.399999999999999" customHeight="1">
      <c r="A7" s="19">
        <v>2</v>
      </c>
      <c r="B7" s="20" t="s">
        <v>26</v>
      </c>
      <c r="C7" s="23">
        <v>1802</v>
      </c>
      <c r="D7" s="20">
        <v>18</v>
      </c>
      <c r="E7" s="24" t="s">
        <v>20</v>
      </c>
      <c r="F7" s="20">
        <v>3</v>
      </c>
      <c r="G7" s="20">
        <v>111.97</v>
      </c>
      <c r="H7" s="20">
        <f t="shared" ref="H7:H11" si="0">G7-I7</f>
        <v>20.909999999999997</v>
      </c>
      <c r="I7" s="20">
        <v>91.06</v>
      </c>
      <c r="J7" s="26">
        <v>6982.2272959943994</v>
      </c>
      <c r="K7" s="28">
        <f t="shared" ref="K7:K11" si="1">L7/I7</f>
        <v>8585.5478841697004</v>
      </c>
      <c r="L7" s="26">
        <f t="shared" ref="L7:L35" si="2">J7*G7</f>
        <v>781799.99033249286</v>
      </c>
      <c r="M7" s="3"/>
      <c r="N7" s="30" t="s">
        <v>59</v>
      </c>
      <c r="O7" s="3"/>
    </row>
    <row r="8" spans="1:15" s="6" customFormat="1" ht="17.399999999999999" customHeight="1">
      <c r="A8" s="19">
        <v>3</v>
      </c>
      <c r="B8" s="20" t="s">
        <v>26</v>
      </c>
      <c r="C8" s="23">
        <v>802</v>
      </c>
      <c r="D8" s="20">
        <v>8</v>
      </c>
      <c r="E8" s="24" t="s">
        <v>20</v>
      </c>
      <c r="F8" s="20">
        <v>3</v>
      </c>
      <c r="G8" s="20">
        <v>111.97</v>
      </c>
      <c r="H8" s="20">
        <f t="shared" si="0"/>
        <v>20.909999999999997</v>
      </c>
      <c r="I8" s="20">
        <v>91.06</v>
      </c>
      <c r="J8" s="26">
        <v>6643.4161993867474</v>
      </c>
      <c r="K8" s="28">
        <f t="shared" si="1"/>
        <v>8168.9359965444119</v>
      </c>
      <c r="L8" s="26">
        <f t="shared" si="2"/>
        <v>743863.31184533413</v>
      </c>
      <c r="M8" s="3"/>
      <c r="N8" s="30" t="s">
        <v>59</v>
      </c>
      <c r="O8" s="3"/>
    </row>
    <row r="9" spans="1:15" s="6" customFormat="1" ht="17.399999999999999" customHeight="1">
      <c r="A9" s="19">
        <v>4</v>
      </c>
      <c r="B9" s="20" t="s">
        <v>26</v>
      </c>
      <c r="C9" s="23">
        <v>302</v>
      </c>
      <c r="D9" s="20">
        <v>3</v>
      </c>
      <c r="E9" s="24" t="s">
        <v>20</v>
      </c>
      <c r="F9" s="20">
        <v>3</v>
      </c>
      <c r="G9" s="20">
        <v>111.97</v>
      </c>
      <c r="H9" s="20">
        <f t="shared" si="0"/>
        <v>20.909999999999997</v>
      </c>
      <c r="I9" s="20">
        <v>91.06</v>
      </c>
      <c r="J9" s="26">
        <v>6518.586835102049</v>
      </c>
      <c r="K9" s="28">
        <f t="shared" si="1"/>
        <v>8015.4422131163674</v>
      </c>
      <c r="L9" s="26">
        <f t="shared" si="2"/>
        <v>729886.16792637645</v>
      </c>
      <c r="M9" s="3"/>
      <c r="N9" s="30" t="s">
        <v>59</v>
      </c>
      <c r="O9" s="3"/>
    </row>
    <row r="10" spans="1:15" s="6" customFormat="1" ht="17.399999999999999" customHeight="1">
      <c r="A10" s="19">
        <v>5</v>
      </c>
      <c r="B10" s="20" t="s">
        <v>26</v>
      </c>
      <c r="C10" s="23">
        <v>202</v>
      </c>
      <c r="D10" s="22">
        <v>2</v>
      </c>
      <c r="E10" s="24" t="s">
        <v>20</v>
      </c>
      <c r="F10" s="20">
        <v>3</v>
      </c>
      <c r="G10" s="20">
        <v>111.97</v>
      </c>
      <c r="H10" s="20">
        <f t="shared" si="0"/>
        <v>20.909999999999997</v>
      </c>
      <c r="I10" s="20">
        <v>91.06</v>
      </c>
      <c r="J10" s="26">
        <v>7376.3192803982238</v>
      </c>
      <c r="K10" s="28">
        <f t="shared" si="1"/>
        <v>9070.1347444123548</v>
      </c>
      <c r="L10" s="26">
        <f t="shared" si="2"/>
        <v>825926.4698261891</v>
      </c>
      <c r="M10" s="3"/>
      <c r="N10" s="30" t="s">
        <v>59</v>
      </c>
      <c r="O10" s="3"/>
    </row>
    <row r="11" spans="1:15" s="6" customFormat="1" ht="17.399999999999999" customHeight="1">
      <c r="A11" s="19">
        <v>6</v>
      </c>
      <c r="B11" s="20" t="s">
        <v>26</v>
      </c>
      <c r="C11" s="23">
        <v>3203</v>
      </c>
      <c r="D11" s="20">
        <v>32</v>
      </c>
      <c r="E11" s="24" t="s">
        <v>20</v>
      </c>
      <c r="F11" s="20">
        <v>3</v>
      </c>
      <c r="G11" s="20">
        <v>117.27</v>
      </c>
      <c r="H11" s="20">
        <f t="shared" si="0"/>
        <v>21.899999999999991</v>
      </c>
      <c r="I11" s="20">
        <v>95.37</v>
      </c>
      <c r="J11" s="26">
        <v>6733.467313169398</v>
      </c>
      <c r="K11" s="28">
        <f t="shared" si="1"/>
        <v>8279.6866081092085</v>
      </c>
      <c r="L11" s="26">
        <f t="shared" si="2"/>
        <v>789633.71181537525</v>
      </c>
      <c r="M11" s="3"/>
      <c r="N11" s="30" t="s">
        <v>59</v>
      </c>
      <c r="O11" s="3"/>
    </row>
    <row r="12" spans="1:15" s="9" customFormat="1" ht="17.399999999999999" customHeight="1">
      <c r="A12" s="19">
        <v>7</v>
      </c>
      <c r="B12" s="20" t="s">
        <v>26</v>
      </c>
      <c r="C12" s="23">
        <v>1803</v>
      </c>
      <c r="D12" s="20">
        <v>18</v>
      </c>
      <c r="E12" s="24" t="s">
        <v>20</v>
      </c>
      <c r="F12" s="20">
        <v>3</v>
      </c>
      <c r="G12" s="20">
        <v>117.27</v>
      </c>
      <c r="H12" s="20">
        <f t="shared" ref="H12:H19" si="3">G12-I12</f>
        <v>21.899999999999991</v>
      </c>
      <c r="I12" s="20">
        <v>95.37</v>
      </c>
      <c r="J12" s="26">
        <v>7072.2784097770482</v>
      </c>
      <c r="K12" s="28">
        <f t="shared" ref="K12:K19" si="4">L12/I12</f>
        <v>8696.2995608110978</v>
      </c>
      <c r="L12" s="26">
        <f t="shared" si="2"/>
        <v>829366.08911455446</v>
      </c>
      <c r="M12" s="4"/>
      <c r="N12" s="30" t="s">
        <v>59</v>
      </c>
      <c r="O12" s="4"/>
    </row>
    <row r="13" spans="1:15" ht="17.399999999999999" customHeight="1">
      <c r="A13" s="19">
        <v>8</v>
      </c>
      <c r="B13" s="20" t="s">
        <v>26</v>
      </c>
      <c r="C13" s="23">
        <v>803</v>
      </c>
      <c r="D13" s="20">
        <v>8</v>
      </c>
      <c r="E13" s="24" t="s">
        <v>20</v>
      </c>
      <c r="F13" s="20">
        <v>3</v>
      </c>
      <c r="G13" s="20">
        <v>117.27</v>
      </c>
      <c r="H13" s="20">
        <f t="shared" si="3"/>
        <v>21.899999999999991</v>
      </c>
      <c r="I13" s="20">
        <v>95.37</v>
      </c>
      <c r="J13" s="26">
        <v>6733.467313169398</v>
      </c>
      <c r="K13" s="28">
        <f t="shared" si="4"/>
        <v>8279.6866081092085</v>
      </c>
      <c r="L13" s="26">
        <f t="shared" si="2"/>
        <v>789633.71181537525</v>
      </c>
      <c r="M13" s="21"/>
      <c r="N13" s="30" t="s">
        <v>59</v>
      </c>
      <c r="O13" s="21"/>
    </row>
    <row r="14" spans="1:15" ht="17.399999999999999" customHeight="1">
      <c r="A14" s="19">
        <v>9</v>
      </c>
      <c r="B14" s="20" t="s">
        <v>26</v>
      </c>
      <c r="C14" s="23">
        <v>203</v>
      </c>
      <c r="D14" s="22">
        <v>2</v>
      </c>
      <c r="E14" s="24" t="s">
        <v>20</v>
      </c>
      <c r="F14" s="20">
        <v>3</v>
      </c>
      <c r="G14" s="20">
        <v>117.27</v>
      </c>
      <c r="H14" s="20">
        <f t="shared" si="3"/>
        <v>21.899999999999991</v>
      </c>
      <c r="I14" s="20">
        <v>95.37</v>
      </c>
      <c r="J14" s="26">
        <v>6574.7504196114742</v>
      </c>
      <c r="K14" s="28">
        <f t="shared" si="4"/>
        <v>8084.5232432404055</v>
      </c>
      <c r="L14" s="26">
        <f t="shared" si="2"/>
        <v>771020.98170783755</v>
      </c>
      <c r="M14" s="21"/>
      <c r="N14" s="30" t="s">
        <v>59</v>
      </c>
      <c r="O14" s="21"/>
    </row>
    <row r="15" spans="1:15" ht="17.399999999999999" customHeight="1">
      <c r="A15" s="19">
        <v>10</v>
      </c>
      <c r="B15" s="20" t="s">
        <v>26</v>
      </c>
      <c r="C15" s="23">
        <v>3204</v>
      </c>
      <c r="D15" s="20">
        <v>32</v>
      </c>
      <c r="E15" s="24" t="s">
        <v>20</v>
      </c>
      <c r="F15" s="20">
        <v>3</v>
      </c>
      <c r="G15" s="25">
        <v>99.44</v>
      </c>
      <c r="H15" s="25">
        <f t="shared" si="3"/>
        <v>18.569999999999993</v>
      </c>
      <c r="I15" s="25">
        <v>80.87</v>
      </c>
      <c r="J15" s="26">
        <v>5988.0780859232236</v>
      </c>
      <c r="K15" s="28">
        <f t="shared" si="4"/>
        <v>7363.1072692494781</v>
      </c>
      <c r="L15" s="26">
        <f t="shared" si="2"/>
        <v>595454.48486420535</v>
      </c>
      <c r="M15" s="21"/>
      <c r="N15" s="30" t="s">
        <v>59</v>
      </c>
      <c r="O15" s="21"/>
    </row>
    <row r="16" spans="1:15" ht="17.399999999999999" customHeight="1">
      <c r="A16" s="19">
        <v>11</v>
      </c>
      <c r="B16" s="20" t="s">
        <v>26</v>
      </c>
      <c r="C16" s="23">
        <v>204</v>
      </c>
      <c r="D16" s="22">
        <v>2</v>
      </c>
      <c r="E16" s="24" t="s">
        <v>20</v>
      </c>
      <c r="F16" s="20">
        <v>3</v>
      </c>
      <c r="G16" s="25">
        <v>99.44</v>
      </c>
      <c r="H16" s="25">
        <f t="shared" si="3"/>
        <v>18.569999999999993</v>
      </c>
      <c r="I16" s="25">
        <v>80.87</v>
      </c>
      <c r="J16" s="26">
        <v>5829.3692168808739</v>
      </c>
      <c r="K16" s="28">
        <f t="shared" si="4"/>
        <v>7167.9544321334743</v>
      </c>
      <c r="L16" s="26">
        <f t="shared" si="2"/>
        <v>579672.47492663411</v>
      </c>
      <c r="M16" s="21"/>
      <c r="N16" s="30" t="s">
        <v>59</v>
      </c>
      <c r="O16" s="21"/>
    </row>
    <row r="17" spans="1:15" ht="17.399999999999999" customHeight="1">
      <c r="A17" s="19">
        <v>12</v>
      </c>
      <c r="B17" s="20" t="s">
        <v>26</v>
      </c>
      <c r="C17" s="23">
        <v>3205</v>
      </c>
      <c r="D17" s="20">
        <v>32</v>
      </c>
      <c r="E17" s="24" t="s">
        <v>20</v>
      </c>
      <c r="F17" s="20">
        <v>3</v>
      </c>
      <c r="G17" s="25">
        <v>90.2</v>
      </c>
      <c r="H17" s="25">
        <f t="shared" si="3"/>
        <v>16.840000000000003</v>
      </c>
      <c r="I17" s="25">
        <v>73.36</v>
      </c>
      <c r="J17" s="26">
        <v>6453.4919647576498</v>
      </c>
      <c r="K17" s="28">
        <f t="shared" si="4"/>
        <v>7934.9096949446575</v>
      </c>
      <c r="L17" s="26">
        <f t="shared" si="2"/>
        <v>582104.97522114008</v>
      </c>
      <c r="M17" s="21"/>
      <c r="N17" s="30" t="s">
        <v>59</v>
      </c>
      <c r="O17" s="21"/>
    </row>
    <row r="18" spans="1:15" ht="17.399999999999999" customHeight="1">
      <c r="A18" s="19">
        <v>13</v>
      </c>
      <c r="B18" s="20" t="s">
        <v>26</v>
      </c>
      <c r="C18" s="23">
        <v>3005</v>
      </c>
      <c r="D18" s="20">
        <v>30</v>
      </c>
      <c r="E18" s="24" t="s">
        <v>20</v>
      </c>
      <c r="F18" s="20">
        <v>3</v>
      </c>
      <c r="G18" s="25">
        <v>90.2</v>
      </c>
      <c r="H18" s="25">
        <f t="shared" si="3"/>
        <v>16.840000000000003</v>
      </c>
      <c r="I18" s="25">
        <v>73.36</v>
      </c>
      <c r="J18" s="26">
        <v>5763.3916498232229</v>
      </c>
      <c r="K18" s="28">
        <f t="shared" si="4"/>
        <v>7086.3948584249556</v>
      </c>
      <c r="L18" s="26">
        <f t="shared" si="2"/>
        <v>519857.92681405472</v>
      </c>
      <c r="M18" s="21"/>
      <c r="N18" s="30" t="s">
        <v>59</v>
      </c>
      <c r="O18" s="21"/>
    </row>
    <row r="19" spans="1:15" ht="17.399999999999999" customHeight="1">
      <c r="A19" s="19">
        <v>14</v>
      </c>
      <c r="B19" s="20" t="s">
        <v>26</v>
      </c>
      <c r="C19" s="23">
        <v>2905</v>
      </c>
      <c r="D19" s="20">
        <v>29</v>
      </c>
      <c r="E19" s="24" t="s">
        <v>20</v>
      </c>
      <c r="F19" s="20">
        <v>3</v>
      </c>
      <c r="G19" s="25">
        <v>90.2</v>
      </c>
      <c r="H19" s="25">
        <f t="shared" si="3"/>
        <v>16.840000000000003</v>
      </c>
      <c r="I19" s="25">
        <v>73.36</v>
      </c>
      <c r="J19" s="26">
        <v>6050.4847435499987</v>
      </c>
      <c r="K19" s="28">
        <f t="shared" si="4"/>
        <v>7439.3910014750527</v>
      </c>
      <c r="L19" s="26">
        <f t="shared" si="2"/>
        <v>545753.72386820987</v>
      </c>
      <c r="M19" s="21"/>
      <c r="N19" s="30" t="s">
        <v>59</v>
      </c>
      <c r="O19" s="21"/>
    </row>
    <row r="20" spans="1:15" ht="17.399999999999999" customHeight="1">
      <c r="A20" s="19">
        <v>15</v>
      </c>
      <c r="B20" s="20" t="s">
        <v>26</v>
      </c>
      <c r="C20" s="23">
        <v>2705</v>
      </c>
      <c r="D20" s="20">
        <v>27</v>
      </c>
      <c r="E20" s="24" t="s">
        <v>20</v>
      </c>
      <c r="F20" s="20">
        <v>3</v>
      </c>
      <c r="G20" s="25">
        <v>90.2</v>
      </c>
      <c r="H20" s="25">
        <f t="shared" ref="H20:H35" si="5">G20-I20</f>
        <v>16.840000000000003</v>
      </c>
      <c r="I20" s="25">
        <v>73.36</v>
      </c>
      <c r="J20" s="26">
        <v>6118.2357285497237</v>
      </c>
      <c r="K20" s="28">
        <f t="shared" ref="K20:K35" si="6">L20/I20</f>
        <v>7522.694420872208</v>
      </c>
      <c r="L20" s="26">
        <f t="shared" si="2"/>
        <v>551864.86271518515</v>
      </c>
      <c r="M20" s="21"/>
      <c r="N20" s="30" t="s">
        <v>59</v>
      </c>
      <c r="O20" s="21"/>
    </row>
    <row r="21" spans="1:15" ht="17.399999999999999" customHeight="1">
      <c r="A21" s="19">
        <v>16</v>
      </c>
      <c r="B21" s="20" t="s">
        <v>26</v>
      </c>
      <c r="C21" s="23">
        <v>2505</v>
      </c>
      <c r="D21" s="20">
        <v>25</v>
      </c>
      <c r="E21" s="24" t="s">
        <v>20</v>
      </c>
      <c r="F21" s="20">
        <v>3</v>
      </c>
      <c r="G21" s="25">
        <v>90.2</v>
      </c>
      <c r="H21" s="25">
        <f t="shared" si="5"/>
        <v>16.840000000000003</v>
      </c>
      <c r="I21" s="25">
        <v>73.36</v>
      </c>
      <c r="J21" s="26">
        <v>6186.0107870961738</v>
      </c>
      <c r="K21" s="28">
        <f t="shared" si="6"/>
        <v>7606.0274399683058</v>
      </c>
      <c r="L21" s="26">
        <f t="shared" si="2"/>
        <v>557978.17299607489</v>
      </c>
      <c r="M21" s="21"/>
      <c r="N21" s="30" t="s">
        <v>59</v>
      </c>
      <c r="O21" s="21"/>
    </row>
    <row r="22" spans="1:15" ht="17.399999999999999" customHeight="1">
      <c r="A22" s="19">
        <v>17</v>
      </c>
      <c r="B22" s="20" t="s">
        <v>26</v>
      </c>
      <c r="C22" s="23">
        <v>2405</v>
      </c>
      <c r="D22" s="20">
        <v>24</v>
      </c>
      <c r="E22" s="24" t="s">
        <v>20</v>
      </c>
      <c r="F22" s="20">
        <v>3</v>
      </c>
      <c r="G22" s="25">
        <v>90.2</v>
      </c>
      <c r="H22" s="25">
        <f t="shared" si="5"/>
        <v>16.840000000000003</v>
      </c>
      <c r="I22" s="25">
        <v>73.36</v>
      </c>
      <c r="J22" s="26">
        <v>6219.8902918538233</v>
      </c>
      <c r="K22" s="28">
        <f t="shared" si="6"/>
        <v>7647.6840829500388</v>
      </c>
      <c r="L22" s="26">
        <f t="shared" si="2"/>
        <v>561034.10432521487</v>
      </c>
      <c r="M22" s="21"/>
      <c r="N22" s="30" t="s">
        <v>59</v>
      </c>
      <c r="O22" s="21"/>
    </row>
    <row r="23" spans="1:15" ht="17.399999999999999" customHeight="1">
      <c r="A23" s="19">
        <v>18</v>
      </c>
      <c r="B23" s="20" t="s">
        <v>26</v>
      </c>
      <c r="C23" s="23">
        <v>2305</v>
      </c>
      <c r="D23" s="20">
        <v>23</v>
      </c>
      <c r="E23" s="24" t="s">
        <v>20</v>
      </c>
      <c r="F23" s="20">
        <v>3</v>
      </c>
      <c r="G23" s="25">
        <v>90.2</v>
      </c>
      <c r="H23" s="25">
        <f t="shared" si="5"/>
        <v>16.840000000000003</v>
      </c>
      <c r="I23" s="25">
        <v>73.36</v>
      </c>
      <c r="J23" s="26">
        <v>6253.7778211270488</v>
      </c>
      <c r="K23" s="28">
        <f t="shared" si="6"/>
        <v>7689.35059249809</v>
      </c>
      <c r="L23" s="26">
        <f t="shared" si="2"/>
        <v>564090.75946565985</v>
      </c>
      <c r="M23" s="21"/>
      <c r="N23" s="30" t="s">
        <v>59</v>
      </c>
      <c r="O23" s="21"/>
    </row>
    <row r="24" spans="1:15" ht="17.399999999999999" customHeight="1">
      <c r="A24" s="19">
        <v>19</v>
      </c>
      <c r="B24" s="20" t="s">
        <v>26</v>
      </c>
      <c r="C24" s="23">
        <v>2205</v>
      </c>
      <c r="D24" s="20">
        <v>22</v>
      </c>
      <c r="E24" s="24" t="s">
        <v>20</v>
      </c>
      <c r="F24" s="20">
        <v>3</v>
      </c>
      <c r="G24" s="25">
        <v>90.2</v>
      </c>
      <c r="H24" s="25">
        <f t="shared" si="5"/>
        <v>16.840000000000003</v>
      </c>
      <c r="I24" s="25">
        <v>73.36</v>
      </c>
      <c r="J24" s="26">
        <v>6287.6493013691243</v>
      </c>
      <c r="K24" s="28">
        <f t="shared" si="6"/>
        <v>7730.9973689135095</v>
      </c>
      <c r="L24" s="26">
        <f t="shared" si="2"/>
        <v>567145.96698349505</v>
      </c>
      <c r="M24" s="21"/>
      <c r="N24" s="30" t="s">
        <v>59</v>
      </c>
      <c r="O24" s="21"/>
    </row>
    <row r="25" spans="1:15" ht="17.399999999999999" customHeight="1">
      <c r="A25" s="19">
        <v>20</v>
      </c>
      <c r="B25" s="20" t="s">
        <v>26</v>
      </c>
      <c r="C25" s="23">
        <v>2105</v>
      </c>
      <c r="D25" s="20">
        <v>21</v>
      </c>
      <c r="E25" s="24" t="s">
        <v>20</v>
      </c>
      <c r="F25" s="20">
        <v>3</v>
      </c>
      <c r="G25" s="25">
        <v>90.2</v>
      </c>
      <c r="H25" s="25">
        <f t="shared" si="5"/>
        <v>16.840000000000003</v>
      </c>
      <c r="I25" s="25">
        <v>73.36</v>
      </c>
      <c r="J25" s="26">
        <v>6321.5368306423488</v>
      </c>
      <c r="K25" s="28">
        <f t="shared" si="6"/>
        <v>7772.6638784615579</v>
      </c>
      <c r="L25" s="26">
        <f t="shared" si="2"/>
        <v>570202.62212393992</v>
      </c>
      <c r="M25" s="21"/>
      <c r="N25" s="30" t="s">
        <v>59</v>
      </c>
      <c r="O25" s="21"/>
    </row>
    <row r="26" spans="1:15" ht="17.399999999999999" customHeight="1">
      <c r="A26" s="19">
        <v>21</v>
      </c>
      <c r="B26" s="20" t="s">
        <v>26</v>
      </c>
      <c r="C26" s="23">
        <v>2005</v>
      </c>
      <c r="D26" s="20">
        <v>20</v>
      </c>
      <c r="E26" s="24" t="s">
        <v>20</v>
      </c>
      <c r="F26" s="20">
        <v>3</v>
      </c>
      <c r="G26" s="25">
        <v>90.2</v>
      </c>
      <c r="H26" s="25">
        <f t="shared" si="5"/>
        <v>16.840000000000003</v>
      </c>
      <c r="I26" s="25">
        <v>73.36</v>
      </c>
      <c r="J26" s="26">
        <v>6102.202746430874</v>
      </c>
      <c r="K26" s="28">
        <f t="shared" si="6"/>
        <v>7502.9810213749297</v>
      </c>
      <c r="L26" s="26">
        <f t="shared" si="2"/>
        <v>550418.68772806483</v>
      </c>
      <c r="M26" s="21"/>
      <c r="N26" s="30" t="s">
        <v>59</v>
      </c>
      <c r="O26" s="21"/>
    </row>
    <row r="27" spans="1:15" ht="17.399999999999999" customHeight="1">
      <c r="A27" s="19">
        <v>22</v>
      </c>
      <c r="B27" s="20" t="s">
        <v>26</v>
      </c>
      <c r="C27" s="23">
        <v>1905</v>
      </c>
      <c r="D27" s="20">
        <v>19</v>
      </c>
      <c r="E27" s="24" t="s">
        <v>20</v>
      </c>
      <c r="F27" s="20">
        <v>3</v>
      </c>
      <c r="G27" s="25">
        <v>90.2</v>
      </c>
      <c r="H27" s="25">
        <f t="shared" si="5"/>
        <v>16.840000000000003</v>
      </c>
      <c r="I27" s="25">
        <v>73.36</v>
      </c>
      <c r="J27" s="26">
        <v>6389.2958401576479</v>
      </c>
      <c r="K27" s="28">
        <f t="shared" si="6"/>
        <v>7855.9771644250259</v>
      </c>
      <c r="L27" s="26">
        <f t="shared" si="2"/>
        <v>576314.48478221986</v>
      </c>
      <c r="M27" s="21"/>
      <c r="N27" s="30" t="s">
        <v>59</v>
      </c>
      <c r="O27" s="21"/>
    </row>
    <row r="28" spans="1:15" ht="17.399999999999999" customHeight="1">
      <c r="A28" s="19">
        <v>23</v>
      </c>
      <c r="B28" s="20" t="s">
        <v>26</v>
      </c>
      <c r="C28" s="23">
        <v>1805</v>
      </c>
      <c r="D28" s="20">
        <v>18</v>
      </c>
      <c r="E28" s="24" t="s">
        <v>20</v>
      </c>
      <c r="F28" s="20">
        <v>3</v>
      </c>
      <c r="G28" s="25">
        <v>90.2</v>
      </c>
      <c r="H28" s="25">
        <f t="shared" si="5"/>
        <v>16.840000000000003</v>
      </c>
      <c r="I28" s="25">
        <v>73.36</v>
      </c>
      <c r="J28" s="26">
        <v>6423.1833694308734</v>
      </c>
      <c r="K28" s="28">
        <f t="shared" si="6"/>
        <v>7897.6436739730761</v>
      </c>
      <c r="L28" s="26">
        <f t="shared" si="2"/>
        <v>579371.13992266485</v>
      </c>
      <c r="M28" s="21"/>
      <c r="N28" s="30" t="s">
        <v>59</v>
      </c>
      <c r="O28" s="21"/>
    </row>
    <row r="29" spans="1:15" ht="17.399999999999999" customHeight="1">
      <c r="A29" s="19">
        <v>24</v>
      </c>
      <c r="B29" s="20" t="s">
        <v>26</v>
      </c>
      <c r="C29" s="23">
        <v>1705</v>
      </c>
      <c r="D29" s="20">
        <v>17</v>
      </c>
      <c r="E29" s="24" t="s">
        <v>20</v>
      </c>
      <c r="F29" s="20">
        <v>3</v>
      </c>
      <c r="G29" s="25">
        <v>90.2</v>
      </c>
      <c r="H29" s="25">
        <f t="shared" si="5"/>
        <v>16.840000000000003</v>
      </c>
      <c r="I29" s="25">
        <v>73.36</v>
      </c>
      <c r="J29" s="26">
        <v>6457.0548496729489</v>
      </c>
      <c r="K29" s="28">
        <f t="shared" si="6"/>
        <v>7939.2904503884956</v>
      </c>
      <c r="L29" s="26">
        <f t="shared" si="2"/>
        <v>582426.34744050005</v>
      </c>
      <c r="M29" s="21"/>
      <c r="N29" s="30" t="s">
        <v>59</v>
      </c>
      <c r="O29" s="21"/>
    </row>
    <row r="30" spans="1:15" ht="17.399999999999999" customHeight="1">
      <c r="A30" s="19">
        <v>25</v>
      </c>
      <c r="B30" s="20" t="s">
        <v>26</v>
      </c>
      <c r="C30" s="23">
        <v>1605</v>
      </c>
      <c r="D30" s="20">
        <v>16</v>
      </c>
      <c r="E30" s="24" t="s">
        <v>20</v>
      </c>
      <c r="F30" s="20">
        <v>3</v>
      </c>
      <c r="G30" s="25">
        <v>90.2</v>
      </c>
      <c r="H30" s="25">
        <f t="shared" si="5"/>
        <v>16.840000000000003</v>
      </c>
      <c r="I30" s="25">
        <v>73.36</v>
      </c>
      <c r="J30" s="26">
        <v>6237.728789977049</v>
      </c>
      <c r="K30" s="28">
        <f t="shared" si="6"/>
        <v>7669.6174598681828</v>
      </c>
      <c r="L30" s="26">
        <f t="shared" si="2"/>
        <v>562643.13685592986</v>
      </c>
      <c r="M30" s="21"/>
      <c r="N30" s="30" t="s">
        <v>59</v>
      </c>
      <c r="O30" s="21"/>
    </row>
    <row r="31" spans="1:15" ht="17.399999999999999" customHeight="1">
      <c r="A31" s="19">
        <v>26</v>
      </c>
      <c r="B31" s="20" t="s">
        <v>26</v>
      </c>
      <c r="C31" s="23">
        <v>1505</v>
      </c>
      <c r="D31" s="20">
        <v>15</v>
      </c>
      <c r="E31" s="24" t="s">
        <v>20</v>
      </c>
      <c r="F31" s="20">
        <v>3</v>
      </c>
      <c r="G31" s="25">
        <v>90.2</v>
      </c>
      <c r="H31" s="25">
        <f t="shared" si="5"/>
        <v>16.840000000000003</v>
      </c>
      <c r="I31" s="25">
        <v>73.36</v>
      </c>
      <c r="J31" s="26">
        <v>6524.829908219398</v>
      </c>
      <c r="K31" s="28">
        <f t="shared" si="6"/>
        <v>8022.6234694845916</v>
      </c>
      <c r="L31" s="26">
        <f t="shared" si="2"/>
        <v>588539.65772138967</v>
      </c>
      <c r="M31" s="21"/>
      <c r="N31" s="30" t="s">
        <v>59</v>
      </c>
      <c r="O31" s="21"/>
    </row>
    <row r="32" spans="1:15" ht="17.399999999999999" customHeight="1">
      <c r="A32" s="19">
        <v>27</v>
      </c>
      <c r="B32" s="20" t="s">
        <v>26</v>
      </c>
      <c r="C32" s="23">
        <v>1105</v>
      </c>
      <c r="D32" s="20">
        <v>11</v>
      </c>
      <c r="E32" s="24" t="s">
        <v>20</v>
      </c>
      <c r="F32" s="20">
        <v>3</v>
      </c>
      <c r="G32" s="25">
        <v>90.2</v>
      </c>
      <c r="H32" s="25">
        <f t="shared" si="5"/>
        <v>16.840000000000003</v>
      </c>
      <c r="I32" s="25">
        <v>73.36</v>
      </c>
      <c r="J32" s="26">
        <v>6457.0548496729489</v>
      </c>
      <c r="K32" s="28">
        <f t="shared" si="6"/>
        <v>7939.2904503884956</v>
      </c>
      <c r="L32" s="26">
        <f t="shared" si="2"/>
        <v>582426.34744050005</v>
      </c>
      <c r="M32" s="21"/>
      <c r="N32" s="30" t="s">
        <v>59</v>
      </c>
      <c r="O32" s="21"/>
    </row>
    <row r="33" spans="1:15" ht="17.399999999999999" customHeight="1">
      <c r="A33" s="19">
        <v>28</v>
      </c>
      <c r="B33" s="20" t="s">
        <v>26</v>
      </c>
      <c r="C33" s="23">
        <v>705</v>
      </c>
      <c r="D33" s="20">
        <v>7</v>
      </c>
      <c r="E33" s="24" t="s">
        <v>20</v>
      </c>
      <c r="F33" s="20">
        <v>3</v>
      </c>
      <c r="G33" s="25">
        <v>90.2</v>
      </c>
      <c r="H33" s="25">
        <f t="shared" si="5"/>
        <v>16.840000000000003</v>
      </c>
      <c r="I33" s="25">
        <v>73.36</v>
      </c>
      <c r="J33" s="26">
        <v>6321.5368306423488</v>
      </c>
      <c r="K33" s="28">
        <f t="shared" si="6"/>
        <v>7772.6638784615579</v>
      </c>
      <c r="L33" s="26">
        <f t="shared" si="2"/>
        <v>570202.62212393992</v>
      </c>
      <c r="M33" s="21"/>
      <c r="N33" s="30" t="s">
        <v>59</v>
      </c>
      <c r="O33" s="21"/>
    </row>
    <row r="34" spans="1:15" ht="17.399999999999999" customHeight="1">
      <c r="A34" s="19">
        <v>29</v>
      </c>
      <c r="B34" s="20" t="s">
        <v>26</v>
      </c>
      <c r="C34" s="23">
        <v>305</v>
      </c>
      <c r="D34" s="20">
        <v>3</v>
      </c>
      <c r="E34" s="24" t="s">
        <v>20</v>
      </c>
      <c r="F34" s="20">
        <v>3</v>
      </c>
      <c r="G34" s="25">
        <v>90.2</v>
      </c>
      <c r="H34" s="25">
        <f t="shared" si="5"/>
        <v>16.840000000000003</v>
      </c>
      <c r="I34" s="25">
        <v>73.36</v>
      </c>
      <c r="J34" s="26">
        <v>5977.3733821461738</v>
      </c>
      <c r="K34" s="28">
        <f t="shared" si="6"/>
        <v>7349.4967157795099</v>
      </c>
      <c r="L34" s="26">
        <f t="shared" si="2"/>
        <v>539159.07906958484</v>
      </c>
      <c r="M34" s="21"/>
      <c r="N34" s="30" t="s">
        <v>59</v>
      </c>
      <c r="O34" s="21"/>
    </row>
    <row r="35" spans="1:15" ht="17.399999999999999" customHeight="1">
      <c r="A35" s="19">
        <v>30</v>
      </c>
      <c r="B35" s="20" t="s">
        <v>26</v>
      </c>
      <c r="C35" s="23">
        <v>205</v>
      </c>
      <c r="D35" s="22">
        <v>2</v>
      </c>
      <c r="E35" s="24" t="s">
        <v>20</v>
      </c>
      <c r="F35" s="20">
        <v>3</v>
      </c>
      <c r="G35" s="25">
        <v>90.2</v>
      </c>
      <c r="H35" s="25">
        <f t="shared" si="5"/>
        <v>16.840000000000003</v>
      </c>
      <c r="I35" s="25">
        <v>73.36</v>
      </c>
      <c r="J35" s="26">
        <v>5898.9096688538239</v>
      </c>
      <c r="K35" s="28">
        <f t="shared" si="6"/>
        <v>7253.0214303518942</v>
      </c>
      <c r="L35" s="26">
        <f t="shared" si="2"/>
        <v>532081.65213061497</v>
      </c>
      <c r="M35" s="21"/>
      <c r="N35" s="30" t="s">
        <v>59</v>
      </c>
      <c r="O35" s="21"/>
    </row>
    <row r="36" spans="1:15" s="9" customFormat="1" ht="24" customHeight="1">
      <c r="A36" s="35" t="s">
        <v>21</v>
      </c>
      <c r="B36" s="35"/>
      <c r="C36" s="35"/>
      <c r="D36" s="35"/>
      <c r="E36" s="35"/>
      <c r="F36" s="35"/>
      <c r="G36" s="18">
        <f>SUM(G6:G35)</f>
        <v>2927.0399999999986</v>
      </c>
      <c r="H36" s="18">
        <f>SUM(H6:H35)</f>
        <v>546.53000000000043</v>
      </c>
      <c r="I36" s="18">
        <f>SUM(I6:I35)</f>
        <v>2380.5099999999993</v>
      </c>
      <c r="J36" s="5">
        <f>L36/G36</f>
        <v>6398.6410776512203</v>
      </c>
      <c r="K36" s="5">
        <f>L36/I36</f>
        <v>7867.6747335353457</v>
      </c>
      <c r="L36" s="17">
        <f>SUM(L6:L35)</f>
        <v>18729078.37992822</v>
      </c>
      <c r="M36" s="7"/>
      <c r="N36" s="30" t="s">
        <v>59</v>
      </c>
      <c r="O36" s="8"/>
    </row>
    <row r="37" spans="1:15" s="9" customFormat="1" ht="32.1" customHeight="1">
      <c r="A37" s="36" t="s">
        <v>62</v>
      </c>
      <c r="B37" s="37"/>
      <c r="C37" s="37"/>
      <c r="D37" s="37"/>
      <c r="E37" s="37"/>
      <c r="F37" s="37"/>
      <c r="G37" s="37"/>
      <c r="H37" s="37"/>
      <c r="I37" s="37"/>
      <c r="J37" s="38"/>
      <c r="K37" s="38"/>
      <c r="L37" s="38"/>
      <c r="M37" s="37"/>
      <c r="N37" s="37"/>
      <c r="O37" s="37"/>
    </row>
    <row r="38" spans="1:15" s="9" customFormat="1" ht="69" customHeight="1">
      <c r="A38" s="39" t="s">
        <v>22</v>
      </c>
      <c r="B38" s="39"/>
      <c r="C38" s="39"/>
      <c r="D38" s="39"/>
      <c r="E38" s="39"/>
      <c r="F38" s="39"/>
      <c r="G38" s="39"/>
      <c r="H38" s="39"/>
      <c r="I38" s="39"/>
      <c r="J38" s="40"/>
      <c r="K38" s="40"/>
      <c r="L38" s="40"/>
      <c r="M38" s="39"/>
      <c r="N38" s="39"/>
      <c r="O38" s="39"/>
    </row>
    <row r="39" spans="1:15" s="9" customFormat="1" ht="24.9" customHeight="1">
      <c r="A39" s="34" t="s">
        <v>23</v>
      </c>
      <c r="B39" s="34"/>
      <c r="C39" s="34"/>
      <c r="D39" s="34"/>
      <c r="E39" s="34"/>
      <c r="F39" s="10"/>
      <c r="G39" s="10"/>
      <c r="H39" s="10"/>
      <c r="I39" s="10"/>
      <c r="J39" s="11"/>
      <c r="K39" s="41" t="s">
        <v>27</v>
      </c>
      <c r="L39" s="41"/>
      <c r="M39" s="42"/>
      <c r="N39" s="10"/>
      <c r="O39" s="10"/>
    </row>
    <row r="40" spans="1:15" s="9" customFormat="1" ht="30" customHeight="1">
      <c r="A40" s="34" t="s">
        <v>61</v>
      </c>
      <c r="B40" s="34"/>
      <c r="C40" s="34"/>
      <c r="D40" s="34"/>
      <c r="E40" s="34"/>
      <c r="F40" s="10"/>
      <c r="G40" s="10"/>
      <c r="H40" s="10"/>
      <c r="I40" s="10"/>
      <c r="J40" s="11"/>
      <c r="K40" s="41" t="s">
        <v>60</v>
      </c>
      <c r="L40" s="41"/>
      <c r="M40" s="42"/>
      <c r="N40" s="10"/>
      <c r="O40" s="10"/>
    </row>
    <row r="41" spans="1:15" s="9" customFormat="1" ht="24.9" customHeight="1">
      <c r="A41" s="34" t="s">
        <v>24</v>
      </c>
      <c r="B41" s="34"/>
      <c r="C41" s="34"/>
      <c r="D41" s="34"/>
      <c r="E41" s="34"/>
      <c r="F41" s="12"/>
      <c r="G41" s="12"/>
      <c r="H41" s="12"/>
      <c r="I41" s="12"/>
      <c r="J41" s="13"/>
      <c r="K41" s="13"/>
      <c r="L41" s="14"/>
      <c r="M41" s="12"/>
      <c r="N41" s="12"/>
      <c r="O41" s="12"/>
    </row>
  </sheetData>
  <mergeCells count="30">
    <mergeCell ref="A1:O1"/>
    <mergeCell ref="A2:E2"/>
    <mergeCell ref="I2:J2"/>
    <mergeCell ref="K2:O2"/>
    <mergeCell ref="A3:E3"/>
    <mergeCell ref="F3:H3"/>
    <mergeCell ref="I3:O3"/>
    <mergeCell ref="A41:E41"/>
    <mergeCell ref="A4:A5"/>
    <mergeCell ref="B4:B5"/>
    <mergeCell ref="C4:C5"/>
    <mergeCell ref="D4:D5"/>
    <mergeCell ref="E4:E5"/>
    <mergeCell ref="A36:F36"/>
    <mergeCell ref="A37:O37"/>
    <mergeCell ref="A38:O38"/>
    <mergeCell ref="A39:E39"/>
    <mergeCell ref="K39:M39"/>
    <mergeCell ref="A40:E40"/>
    <mergeCell ref="K40:M40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K4:K5"/>
  </mergeCells>
  <phoneticPr fontId="8" type="noConversion"/>
  <pageMargins left="0.24" right="0.16" top="0.6" bottom="0.47" header="0.2" footer="0.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31"/>
    </sheetView>
  </sheetViews>
  <sheetFormatPr defaultRowHeight="15.6"/>
  <cols>
    <col min="1" max="1" width="41.796875" bestFit="1" customWidth="1"/>
  </cols>
  <sheetData>
    <row r="1" spans="1:4">
      <c r="A1" s="29" t="s">
        <v>28</v>
      </c>
      <c r="B1" s="26">
        <v>8042.22</v>
      </c>
      <c r="C1" s="27" t="s">
        <v>26</v>
      </c>
      <c r="D1" s="26">
        <v>725408.24</v>
      </c>
    </row>
    <row r="2" spans="1:4">
      <c r="A2" s="29" t="s">
        <v>29</v>
      </c>
      <c r="B2" s="26">
        <v>7195.55</v>
      </c>
      <c r="C2" s="27" t="s">
        <v>26</v>
      </c>
      <c r="D2" s="26">
        <v>649038.61</v>
      </c>
    </row>
    <row r="3" spans="1:4">
      <c r="A3" s="29" t="s">
        <v>30</v>
      </c>
      <c r="B3" s="26">
        <v>7182.23</v>
      </c>
      <c r="C3" s="27" t="s">
        <v>26</v>
      </c>
      <c r="D3" s="26">
        <v>647837.15</v>
      </c>
    </row>
    <row r="4" spans="1:4">
      <c r="A4" s="29" t="s">
        <v>31</v>
      </c>
      <c r="B4" s="26">
        <v>7540</v>
      </c>
      <c r="C4" s="27" t="s">
        <v>26</v>
      </c>
      <c r="D4" s="26">
        <v>680108</v>
      </c>
    </row>
    <row r="5" spans="1:4">
      <c r="A5" s="29" t="s">
        <v>32</v>
      </c>
      <c r="B5" s="26">
        <v>7582.23</v>
      </c>
      <c r="C5" s="27" t="s">
        <v>26</v>
      </c>
      <c r="D5" s="26">
        <v>683917.15</v>
      </c>
    </row>
    <row r="6" spans="1:4">
      <c r="A6" s="29" t="s">
        <v>33</v>
      </c>
      <c r="B6" s="26">
        <v>7624.43</v>
      </c>
      <c r="C6" s="27" t="s">
        <v>26</v>
      </c>
      <c r="D6" s="26">
        <v>687723.59</v>
      </c>
    </row>
    <row r="7" spans="1:4">
      <c r="A7" s="29" t="s">
        <v>34</v>
      </c>
      <c r="B7" s="26">
        <v>7351.11</v>
      </c>
      <c r="C7" s="27" t="s">
        <v>26</v>
      </c>
      <c r="D7" s="26">
        <v>663070.12</v>
      </c>
    </row>
    <row r="8" spans="1:4">
      <c r="A8" s="29" t="s">
        <v>35</v>
      </c>
      <c r="B8" s="26">
        <v>7708.89</v>
      </c>
      <c r="C8" s="27" t="s">
        <v>26</v>
      </c>
      <c r="D8" s="26">
        <v>695341.88</v>
      </c>
    </row>
    <row r="9" spans="1:4">
      <c r="A9" s="29" t="s">
        <v>36</v>
      </c>
      <c r="B9" s="26">
        <v>7751.11</v>
      </c>
      <c r="C9" s="27" t="s">
        <v>26</v>
      </c>
      <c r="D9" s="26">
        <v>699150.12</v>
      </c>
    </row>
    <row r="10" spans="1:4">
      <c r="A10" s="29" t="s">
        <v>37</v>
      </c>
      <c r="B10" s="26">
        <v>7793.34</v>
      </c>
      <c r="C10" s="27" t="s">
        <v>26</v>
      </c>
      <c r="D10" s="26">
        <v>702959.27</v>
      </c>
    </row>
    <row r="11" spans="1:4">
      <c r="A11" s="29" t="s">
        <v>38</v>
      </c>
      <c r="B11" s="26">
        <v>7835.55</v>
      </c>
      <c r="C11" s="27" t="s">
        <v>26</v>
      </c>
      <c r="D11" s="26">
        <v>706766.61</v>
      </c>
    </row>
    <row r="12" spans="1:4">
      <c r="A12" s="29" t="s">
        <v>39</v>
      </c>
      <c r="B12" s="26">
        <v>7877.78</v>
      </c>
      <c r="C12" s="27" t="s">
        <v>26</v>
      </c>
      <c r="D12" s="26">
        <v>710575.76</v>
      </c>
    </row>
    <row r="13" spans="1:4">
      <c r="A13" s="29" t="s">
        <v>40</v>
      </c>
      <c r="B13" s="26">
        <v>7604.45</v>
      </c>
      <c r="C13" s="27" t="s">
        <v>26</v>
      </c>
      <c r="D13" s="26">
        <v>685921.39</v>
      </c>
    </row>
    <row r="14" spans="1:4">
      <c r="A14" s="29" t="s">
        <v>41</v>
      </c>
      <c r="B14" s="26">
        <v>7962.22</v>
      </c>
      <c r="C14" s="27" t="s">
        <v>26</v>
      </c>
      <c r="D14" s="26">
        <v>718192.24</v>
      </c>
    </row>
    <row r="15" spans="1:4">
      <c r="A15" s="29" t="s">
        <v>42</v>
      </c>
      <c r="B15" s="26">
        <v>8004.45</v>
      </c>
      <c r="C15" s="27" t="s">
        <v>26</v>
      </c>
      <c r="D15" s="26">
        <v>722001.39</v>
      </c>
    </row>
    <row r="16" spans="1:4">
      <c r="A16" s="29" t="s">
        <v>43</v>
      </c>
      <c r="B16" s="26">
        <v>8046.66</v>
      </c>
      <c r="C16" s="27" t="s">
        <v>26</v>
      </c>
      <c r="D16" s="26">
        <v>725808.73</v>
      </c>
    </row>
    <row r="17" spans="1:4">
      <c r="A17" s="29" t="s">
        <v>44</v>
      </c>
      <c r="B17" s="26">
        <v>7773.34</v>
      </c>
      <c r="C17" s="27" t="s">
        <v>26</v>
      </c>
      <c r="D17" s="26">
        <v>701155.27</v>
      </c>
    </row>
    <row r="18" spans="1:4">
      <c r="A18" s="29" t="s">
        <v>45</v>
      </c>
      <c r="B18" s="26">
        <v>8131.12</v>
      </c>
      <c r="C18" s="27" t="s">
        <v>26</v>
      </c>
      <c r="D18" s="26">
        <v>733427.02</v>
      </c>
    </row>
    <row r="19" spans="1:4">
      <c r="A19" s="29" t="s">
        <v>46</v>
      </c>
      <c r="B19" s="26">
        <v>8173.33</v>
      </c>
      <c r="C19" s="27" t="s">
        <v>26</v>
      </c>
      <c r="D19" s="26">
        <v>737234.37</v>
      </c>
    </row>
    <row r="20" spans="1:4">
      <c r="A20" s="29" t="s">
        <v>47</v>
      </c>
      <c r="B20" s="26">
        <v>8131.12</v>
      </c>
      <c r="C20" s="27" t="s">
        <v>26</v>
      </c>
      <c r="D20" s="26">
        <v>733427.02</v>
      </c>
    </row>
    <row r="21" spans="1:4">
      <c r="A21" s="29" t="s">
        <v>48</v>
      </c>
      <c r="B21" s="26">
        <v>8088.89</v>
      </c>
      <c r="C21" s="27" t="s">
        <v>26</v>
      </c>
      <c r="D21" s="26">
        <v>729617.88</v>
      </c>
    </row>
    <row r="22" spans="1:4">
      <c r="A22" s="29" t="s">
        <v>49</v>
      </c>
      <c r="B22" s="26">
        <v>8046.66</v>
      </c>
      <c r="C22" s="27" t="s">
        <v>26</v>
      </c>
      <c r="D22" s="26">
        <v>725808.73</v>
      </c>
    </row>
    <row r="23" spans="1:4">
      <c r="A23" s="29" t="s">
        <v>50</v>
      </c>
      <c r="B23" s="26">
        <v>7688.89</v>
      </c>
      <c r="C23" s="27" t="s">
        <v>26</v>
      </c>
      <c r="D23" s="26">
        <v>693537.88</v>
      </c>
    </row>
    <row r="24" spans="1:4">
      <c r="A24" s="29" t="s">
        <v>51</v>
      </c>
      <c r="B24" s="26">
        <v>7962.22</v>
      </c>
      <c r="C24" s="27" t="s">
        <v>26</v>
      </c>
      <c r="D24" s="26">
        <v>718192.24</v>
      </c>
    </row>
    <row r="25" spans="1:4">
      <c r="A25" s="29" t="s">
        <v>52</v>
      </c>
      <c r="B25" s="26">
        <v>7920</v>
      </c>
      <c r="C25" s="27" t="s">
        <v>26</v>
      </c>
      <c r="D25" s="26">
        <v>714384</v>
      </c>
    </row>
    <row r="26" spans="1:4">
      <c r="A26" s="29" t="s">
        <v>53</v>
      </c>
      <c r="B26" s="26">
        <v>7877.78</v>
      </c>
      <c r="C26" s="27" t="s">
        <v>26</v>
      </c>
      <c r="D26" s="26">
        <v>710575.76</v>
      </c>
    </row>
    <row r="27" spans="1:4">
      <c r="A27" s="29" t="s">
        <v>54</v>
      </c>
      <c r="B27" s="26">
        <v>7520</v>
      </c>
      <c r="C27" s="27" t="s">
        <v>26</v>
      </c>
      <c r="D27" s="26">
        <v>678304</v>
      </c>
    </row>
    <row r="28" spans="1:4">
      <c r="A28" s="29" t="s">
        <v>55</v>
      </c>
      <c r="B28" s="26">
        <v>7793.34</v>
      </c>
      <c r="C28" s="27" t="s">
        <v>26</v>
      </c>
      <c r="D28" s="26">
        <v>702959.27</v>
      </c>
    </row>
    <row r="29" spans="1:4">
      <c r="A29" s="29" t="s">
        <v>56</v>
      </c>
      <c r="B29" s="26">
        <v>7751.11</v>
      </c>
      <c r="C29" s="27" t="s">
        <v>26</v>
      </c>
      <c r="D29" s="26">
        <v>699150.12</v>
      </c>
    </row>
    <row r="30" spans="1:4">
      <c r="A30" s="29" t="s">
        <v>57</v>
      </c>
      <c r="B30" s="26">
        <v>7448.89</v>
      </c>
      <c r="C30" s="27" t="s">
        <v>26</v>
      </c>
      <c r="D30" s="26">
        <v>671889.88</v>
      </c>
    </row>
    <row r="31" spans="1:4">
      <c r="A31" s="29" t="s">
        <v>58</v>
      </c>
      <c r="B31" s="26">
        <v>7351.11</v>
      </c>
      <c r="C31" s="27" t="s">
        <v>26</v>
      </c>
      <c r="D31" s="26">
        <v>663070.12</v>
      </c>
    </row>
  </sheetData>
  <sortState ref="A1:D31">
    <sortCondition descending="1" ref="A1"/>
  </sortState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附件3</vt:lpstr>
      <vt:lpstr>Sheet1</vt:lpstr>
      <vt:lpstr>附件3!Print_Area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2025-07-14T01:50:39Z</cp:lastPrinted>
  <dcterms:created xsi:type="dcterms:W3CDTF">2011-04-26T02:07:47Z</dcterms:created>
  <dcterms:modified xsi:type="dcterms:W3CDTF">2025-08-02T04:36:32Z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